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30720" windowHeight="13515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<sst xmlns="http://schemas.openxmlformats.org/spreadsheetml/2006/main" count="177" uniqueCount="75">
  <si>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</si>
  <si>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</si>
  <si>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</si>
  <si>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</si>
  <si>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</si>
  <si>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</si>
  <si>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</si>
  <si>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</si>
  <si>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</si>
  <si>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</si>
  <si>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</si>
  <si>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</si>
  <si>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</si>
  <si>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</si>
  <si>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</si>
  <si>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</si>
  <si>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</si>
  <si>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</si>
  <si>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</si>
  <si>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</si>
  <si>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</si>
  <si>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</si>
  <si>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</si>
  <si>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</si>
  <si>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</si>
  <si>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</si>
  <si>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</si>
  <si>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</si>
  <si>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</si>
  <si>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</si>
  <si>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</si>
  <si>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</si>
  <si>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</si>
  <si>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</si>
  <si>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</si>
  <si>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</si>
  <si>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</si>
  <si>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</si>
  <si>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</si>
  <si>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</si>
  <si>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</si>
  <si>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</si>
  <si>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</si>
  <si>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</si>
  <si>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</si>
  <si>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</si>
  <si>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</si>
  <si>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</si>
  <si>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</si>
  <si>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</si>
  <si>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</si>
  <si>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</si>
  <si>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</si>
  <si>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</si>
  <si>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</si>
  <si>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</si>
  <si>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</si>
  <si>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</si>
  <si>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</si>
  <si>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</si>
  <si>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</si>
  <si>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</si>
  <si>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</si>
  <si>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</si>
  <si>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</si>
  <si>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</si>
  <si>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</si>
  <si>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</si>
  <si>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</si>
  <si>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</si>
  <si>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ТРАНСПОРТА И СЪОБЩЕНИЯТА</t>
  </si>
  <si>
    <t>* ПМС № 240/2020 г.;
* РД-НС-5-9/06.04.2020 г. на НС на НЗОК за заплащане за работа при неблагоприятни условия по повод на обвена епидемична обстановка;
* чл. 5 от ЗБНЗОК;
* РМС № 325/2020.</t>
  </si>
  <si>
    <t>* РД-НС-04-2/12.01.2021 г. на НС на НЗОК за заплащане на средства на изпълнителите на болнична медицинска помощ за срока на обявената епидемична обстановка.</t>
  </si>
  <si>
    <t>* РМС № 325/2020
* чл. 13 ал. 1 от Закона за мерките и действията по време на извънредната обстановка, обявена с Решение на НС</t>
  </si>
  <si>
    <t>* РМС № 325/2020;
* РМС № 855/2020.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</si>
</sst>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44804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2880274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2613946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44424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221904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87576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2967850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24" sqref="L2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44804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2880274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f>1514464+529369+570113</f>
        <v>2613946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f>44424</f>
        <v>44424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f>102342+119562</f>
        <v>221904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f>44160+1512+260+670+3291+23938+6543+7202</f>
        <v>87576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2967850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44804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44804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="90" zoomScaleNormal="9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M15" sqref="M1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44804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2967850</v>
      </c>
      <c r="E9" s="39">
        <f t="shared" si="0"/>
        <v>0</v>
      </c>
      <c r="F9" s="63">
        <f t="shared" si="0"/>
        <v>0</v>
      </c>
      <c r="G9" s="39">
        <f t="shared" si="0"/>
        <v>3930293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2967850</v>
      </c>
      <c r="E32" s="39">
        <f t="shared" si="4"/>
        <v>0</v>
      </c>
      <c r="F32" s="39">
        <f t="shared" si="4"/>
        <v>0</v>
      </c>
      <c r="G32" s="39">
        <f t="shared" si="4"/>
        <v>3930293</v>
      </c>
      <c r="H32" s="39">
        <f t="shared" si="4"/>
        <v>0</v>
      </c>
      <c r="I32" s="39">
        <f t="shared" si="4"/>
        <v>0</v>
      </c>
    </row>
    <row r="33" spans="1:9" s="2" customFormat="1" ht="110.25">
      <c r="A33" s="54">
        <f t="shared" si="1"/>
        <v>1</v>
      </c>
      <c r="B33" s="21" t="s">
        <v>47</v>
      </c>
      <c r="C33" s="38" t="s">
        <v>71</v>
      </c>
      <c r="D33" s="51">
        <f>1514464+162571+7320+233740</f>
        <v>1918095</v>
      </c>
      <c r="E33" s="51"/>
      <c r="F33" s="51"/>
      <c r="G33" s="51">
        <f>2271696+162571+14000+256000</f>
        <v>2704267</v>
      </c>
      <c r="H33" s="51"/>
      <c r="I33" s="51"/>
    </row>
    <row r="34" spans="1:9" s="2" customFormat="1" ht="78.75">
      <c r="A34" s="54">
        <f t="shared" si="1"/>
        <v>1</v>
      </c>
      <c r="B34" s="21" t="s">
        <v>48</v>
      </c>
      <c r="C34" s="38" t="s">
        <v>72</v>
      </c>
      <c r="D34" s="51">
        <f>469140+493039</f>
        <v>962179</v>
      </c>
      <c r="E34" s="51"/>
      <c r="F34" s="51"/>
      <c r="G34" s="51">
        <f>469140+530000</f>
        <v>999140</v>
      </c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40</v>
      </c>
      <c r="C37" s="38" t="s">
        <v>73</v>
      </c>
      <c r="D37" s="51">
        <f>23938+6543</f>
        <v>30481</v>
      </c>
      <c r="E37" s="51"/>
      <c r="F37" s="51"/>
      <c r="G37" s="51">
        <f>29256+150000</f>
        <v>179256</v>
      </c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74</v>
      </c>
      <c r="D38" s="51">
        <f>44160+1512+670+3291+260+7202</f>
        <v>57095</v>
      </c>
      <c r="E38" s="51"/>
      <c r="F38" s="51"/>
      <c r="G38" s="51">
        <f>42030+3500+2100</f>
        <v>47630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H13" sqref="H13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44562</v>
      </c>
      <c r="D4" s="18">
        <f>IF(ISBLANK(ОБЩО!E4),"",ОБЩО!E4)</f>
        <v>44804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Galya Dimitrova</cp:lastModifiedBy>
  <cp:lastPrinted>2022-08-09T07:06:24Z</cp:lastPrinted>
  <dcterms:created xsi:type="dcterms:W3CDTF">2020-04-28T14:17:25Z</dcterms:created>
  <dcterms:modified xsi:type="dcterms:W3CDTF">2022-09-09T11:10:48Z</dcterms:modified>
  <cp:category/>
  <cp:version/>
  <cp:contentType/>
  <cp:contentStatus/>
</cp:coreProperties>
</file>