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27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<sst xmlns="http://schemas.openxmlformats.org/spreadsheetml/2006/main" count="247" uniqueCount="175">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</sst>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1\mai\B1_2021_05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44347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807000</v>
          </cell>
          <cell r="G74">
            <v>340649</v>
          </cell>
          <cell r="H74">
            <v>774166</v>
          </cell>
          <cell r="I74">
            <v>-235</v>
          </cell>
          <cell r="J74">
            <v>0</v>
          </cell>
        </row>
        <row r="77">
          <cell r="E77">
            <v>374640</v>
          </cell>
          <cell r="G77">
            <v>119256</v>
          </cell>
          <cell r="I77">
            <v>-1922</v>
          </cell>
        </row>
        <row r="78">
          <cell r="E78">
            <v>432360</v>
          </cell>
          <cell r="G78">
            <v>188350</v>
          </cell>
          <cell r="I78">
            <v>1687</v>
          </cell>
        </row>
        <row r="90">
          <cell r="E90">
            <v>144060700</v>
          </cell>
          <cell r="G90">
            <v>89758610</v>
          </cell>
          <cell r="H90">
            <v>131831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4169000</v>
          </cell>
          <cell r="G108">
            <v>1572283</v>
          </cell>
          <cell r="H108">
            <v>0</v>
          </cell>
          <cell r="I108">
            <v>3</v>
          </cell>
          <cell r="J108">
            <v>953167</v>
          </cell>
        </row>
        <row r="112">
          <cell r="E112">
            <v>-1206000</v>
          </cell>
          <cell r="G112">
            <v>51599</v>
          </cell>
          <cell r="H112">
            <v>-835</v>
          </cell>
          <cell r="I112">
            <v>885</v>
          </cell>
          <cell r="J112">
            <v>-953167</v>
          </cell>
        </row>
        <row r="121">
          <cell r="E121">
            <v>-6700000</v>
          </cell>
          <cell r="G121">
            <v>-113363996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2338972</v>
          </cell>
          <cell r="H125">
            <v>0</v>
          </cell>
          <cell r="I125">
            <v>0</v>
          </cell>
          <cell r="J125">
            <v>0</v>
          </cell>
        </row>
        <row r="137">
          <cell r="E137">
            <v>34800000</v>
          </cell>
          <cell r="G137">
            <v>669127470</v>
          </cell>
        </row>
        <row r="139">
          <cell r="E139">
            <v>0</v>
          </cell>
          <cell r="G139">
            <v>1200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34697984</v>
          </cell>
          <cell r="G187">
            <v>12658708</v>
          </cell>
          <cell r="H187">
            <v>0</v>
          </cell>
          <cell r="I187">
            <v>85619</v>
          </cell>
          <cell r="J187">
            <v>2538615</v>
          </cell>
        </row>
        <row r="190">
          <cell r="E190">
            <v>3310296</v>
          </cell>
          <cell r="G190">
            <v>1373343</v>
          </cell>
          <cell r="H190">
            <v>0</v>
          </cell>
          <cell r="I190">
            <v>7678</v>
          </cell>
          <cell r="J190">
            <v>122718</v>
          </cell>
        </row>
        <row r="196">
          <cell r="E196">
            <v>8608019</v>
          </cell>
          <cell r="G196">
            <v>0</v>
          </cell>
          <cell r="H196">
            <v>0</v>
          </cell>
          <cell r="I196">
            <v>0</v>
          </cell>
          <cell r="J196">
            <v>3772781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27292409</v>
          </cell>
          <cell r="G205">
            <v>6102500</v>
          </cell>
          <cell r="H205">
            <v>32</v>
          </cell>
          <cell r="I205">
            <v>265234</v>
          </cell>
          <cell r="J205">
            <v>0</v>
          </cell>
        </row>
        <row r="223">
          <cell r="E223">
            <v>510400</v>
          </cell>
          <cell r="G223">
            <v>339706</v>
          </cell>
          <cell r="H223">
            <v>0</v>
          </cell>
          <cell r="I223">
            <v>9914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352465</v>
          </cell>
          <cell r="G238">
            <v>352465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246680777</v>
          </cell>
          <cell r="G265">
            <v>100015100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1576847</v>
          </cell>
          <cell r="G271">
            <v>329728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3662666</v>
          </cell>
          <cell r="G275">
            <v>248665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4878127</v>
          </cell>
          <cell r="G276">
            <v>748465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551900</v>
          </cell>
          <cell r="G284">
            <v>36491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133543119</v>
          </cell>
          <cell r="G375">
            <v>-594355633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112607951</v>
          </cell>
          <cell r="G391">
            <v>31196960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-88903243</v>
          </cell>
          <cell r="G396">
            <v>-18475</v>
          </cell>
          <cell r="H396">
            <v>0</v>
          </cell>
          <cell r="I396">
            <v>388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44285184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80">
          <cell r="H480">
            <v>3948493</v>
          </cell>
        </row>
        <row r="493">
          <cell r="E493">
            <v>-1056637</v>
          </cell>
          <cell r="G493">
            <v>-1056637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-1846489</v>
          </cell>
          <cell r="H524">
            <v>1344332</v>
          </cell>
          <cell r="I524">
            <v>-3668</v>
          </cell>
          <cell r="J524">
            <v>-32648</v>
          </cell>
        </row>
        <row r="531">
          <cell r="E531">
            <v>0</v>
          </cell>
          <cell r="G531">
            <v>37179561</v>
          </cell>
          <cell r="H531">
            <v>0</v>
          </cell>
          <cell r="I531">
            <v>0</v>
          </cell>
          <cell r="J531">
            <v>-37818422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783369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2600976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-6670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-7371788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-56877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-28352</v>
          </cell>
          <cell r="J578">
            <v>0</v>
          </cell>
        </row>
        <row r="579">
          <cell r="G579">
            <v>-390607</v>
          </cell>
          <cell r="I579">
            <v>0</v>
          </cell>
        </row>
        <row r="580">
          <cell r="G580">
            <v>0</v>
          </cell>
          <cell r="H580">
            <v>-24682</v>
          </cell>
          <cell r="I580">
            <v>-53</v>
          </cell>
          <cell r="J580">
            <v>0</v>
          </cell>
        </row>
        <row r="581">
          <cell r="G581">
            <v>0</v>
          </cell>
          <cell r="H581">
            <v>10958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H584">
            <v>-63974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-86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893091</v>
          </cell>
          <cell r="H591">
            <v>-1349445</v>
          </cell>
          <cell r="I591">
            <v>456354</v>
          </cell>
          <cell r="J591">
            <v>0</v>
          </cell>
        </row>
        <row r="594">
          <cell r="E594">
            <v>0</v>
          </cell>
          <cell r="G594">
            <v>1265641</v>
          </cell>
          <cell r="H594">
            <v>-1349445</v>
          </cell>
          <cell r="I594">
            <v>83804</v>
          </cell>
          <cell r="J594">
            <v>0</v>
          </cell>
        </row>
        <row r="605">
          <cell r="B605">
            <v>44355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8">
      <selection activeCell="J121" sqref="J121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44347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0</v>
      </c>
      <c r="F15" s="45" t="str">
        <f>'[1]OTCHET'!F15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175930700</v>
      </c>
      <c r="F22" s="110">
        <f t="shared" si="0"/>
        <v>650732602</v>
      </c>
      <c r="G22" s="111">
        <f t="shared" si="0"/>
        <v>649826787</v>
      </c>
      <c r="H22" s="112">
        <f t="shared" si="0"/>
        <v>905162</v>
      </c>
      <c r="I22" s="112">
        <f t="shared" si="0"/>
        <v>653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175930700</v>
      </c>
      <c r="F25" s="135">
        <f>+F26+F30+F31+F32+F33</f>
        <v>650731402</v>
      </c>
      <c r="G25" s="136">
        <f aca="true" t="shared" si="2" ref="G25:M25">+G26+G30+G31+G32+G33</f>
        <v>649825587</v>
      </c>
      <c r="H25" s="137">
        <f>+H26+H30+H31+H32+H33</f>
        <v>905162</v>
      </c>
      <c r="I25" s="137">
        <f>+I26+I30+I31+I32+I33</f>
        <v>653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807000</v>
      </c>
      <c r="F26" s="141">
        <f t="shared" si="1"/>
        <v>1114580</v>
      </c>
      <c r="G26" s="142">
        <f>'[1]OTCHET'!G74</f>
        <v>340649</v>
      </c>
      <c r="H26" s="143">
        <f>'[1]OTCHET'!H74</f>
        <v>774166</v>
      </c>
      <c r="I26" s="143">
        <f>'[1]OTCHET'!I74</f>
        <v>-235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374640</v>
      </c>
      <c r="F28" s="156">
        <f t="shared" si="1"/>
        <v>117334</v>
      </c>
      <c r="G28" s="157">
        <f>'[1]OTCHET'!G77</f>
        <v>119256</v>
      </c>
      <c r="H28" s="158">
        <f>'[1]OTCHET'!H77</f>
        <v>0</v>
      </c>
      <c r="I28" s="158">
        <f>'[1]OTCHET'!I77</f>
        <v>-1922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432360</v>
      </c>
      <c r="F29" s="164">
        <f t="shared" si="1"/>
        <v>190037</v>
      </c>
      <c r="G29" s="165">
        <f>+'[1]OTCHET'!G78+'[1]OTCHET'!G79</f>
        <v>188350</v>
      </c>
      <c r="H29" s="166">
        <f>+'[1]OTCHET'!H78+'[1]OTCHET'!H79</f>
        <v>0</v>
      </c>
      <c r="I29" s="166">
        <f>+'[1]OTCHET'!I78+'[1]OTCHET'!I79</f>
        <v>1687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144060700</v>
      </c>
      <c r="F30" s="170">
        <f t="shared" si="1"/>
        <v>89890441</v>
      </c>
      <c r="G30" s="171">
        <f>'[1]OTCHET'!G90+'[1]OTCHET'!G93+'[1]OTCHET'!G94</f>
        <v>89758610</v>
      </c>
      <c r="H30" s="172">
        <f>'[1]OTCHET'!H90+'[1]OTCHET'!H93+'[1]OTCHET'!H94</f>
        <v>131831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4169000</v>
      </c>
      <c r="F31" s="176">
        <f t="shared" si="1"/>
        <v>2525453</v>
      </c>
      <c r="G31" s="177">
        <f>'[1]OTCHET'!G108</f>
        <v>1572283</v>
      </c>
      <c r="H31" s="178">
        <f>'[1]OTCHET'!H108</f>
        <v>0</v>
      </c>
      <c r="I31" s="178">
        <f>'[1]OTCHET'!I108</f>
        <v>3</v>
      </c>
      <c r="J31" s="179">
        <f>'[1]OTCHET'!J108</f>
        <v>953167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26894000</v>
      </c>
      <c r="F32" s="176">
        <f t="shared" si="1"/>
        <v>554861956</v>
      </c>
      <c r="G32" s="177">
        <f>'[1]OTCHET'!G112+'[1]OTCHET'!G121+'[1]OTCHET'!G137+'[1]OTCHET'!G138</f>
        <v>555815073</v>
      </c>
      <c r="H32" s="178">
        <f>'[1]OTCHET'!H112+'[1]OTCHET'!H121+'[1]OTCHET'!H137+'[1]OTCHET'!H138</f>
        <v>-835</v>
      </c>
      <c r="I32" s="178">
        <f>'[1]OTCHET'!I112+'[1]OTCHET'!I121+'[1]OTCHET'!I137+'[1]OTCHET'!I138</f>
        <v>885</v>
      </c>
      <c r="J32" s="179">
        <f>'[1]OTCHET'!J112+'[1]OTCHET'!J121+'[1]OTCHET'!J137+'[1]OTCHET'!J138</f>
        <v>-953167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2338972</v>
      </c>
      <c r="G33" s="129">
        <f>'[1]OTCHET'!G125</f>
        <v>2338972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1200</v>
      </c>
      <c r="G36" s="200">
        <f>+'[1]OTCHET'!G139</f>
        <v>1200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332121890</v>
      </c>
      <c r="F38" s="217">
        <f t="shared" si="3"/>
        <v>129007762</v>
      </c>
      <c r="G38" s="218">
        <f t="shared" si="3"/>
        <v>122205171</v>
      </c>
      <c r="H38" s="219">
        <f t="shared" si="3"/>
        <v>32</v>
      </c>
      <c r="I38" s="219">
        <f t="shared" si="3"/>
        <v>368445</v>
      </c>
      <c r="J38" s="220">
        <f t="shared" si="3"/>
        <v>6434114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46616299</v>
      </c>
      <c r="F39" s="229">
        <f t="shared" si="4"/>
        <v>20559462</v>
      </c>
      <c r="G39" s="230">
        <f t="shared" si="4"/>
        <v>14032051</v>
      </c>
      <c r="H39" s="231">
        <f t="shared" si="4"/>
        <v>0</v>
      </c>
      <c r="I39" s="231">
        <f t="shared" si="4"/>
        <v>93297</v>
      </c>
      <c r="J39" s="232">
        <f t="shared" si="4"/>
        <v>6434114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34697984</v>
      </c>
      <c r="F40" s="237">
        <f t="shared" si="1"/>
        <v>15282942</v>
      </c>
      <c r="G40" s="238">
        <f>'[1]OTCHET'!G187</f>
        <v>12658708</v>
      </c>
      <c r="H40" s="239">
        <f>'[1]OTCHET'!H187</f>
        <v>0</v>
      </c>
      <c r="I40" s="239">
        <f>'[1]OTCHET'!I187</f>
        <v>85619</v>
      </c>
      <c r="J40" s="240">
        <f>'[1]OTCHET'!J187</f>
        <v>2538615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3310296</v>
      </c>
      <c r="F41" s="245">
        <f t="shared" si="1"/>
        <v>1503739</v>
      </c>
      <c r="G41" s="246">
        <f>'[1]OTCHET'!G190</f>
        <v>1373343</v>
      </c>
      <c r="H41" s="247">
        <f>'[1]OTCHET'!H190</f>
        <v>0</v>
      </c>
      <c r="I41" s="247">
        <f>'[1]OTCHET'!I190</f>
        <v>7678</v>
      </c>
      <c r="J41" s="248">
        <f>'[1]OTCHET'!J190</f>
        <v>122718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8608019</v>
      </c>
      <c r="F42" s="252">
        <f t="shared" si="1"/>
        <v>3772781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3772781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29379656</v>
      </c>
      <c r="F43" s="258">
        <f t="shared" si="1"/>
        <v>7047114</v>
      </c>
      <c r="G43" s="259">
        <f>+'[1]OTCHET'!G205+'[1]OTCHET'!G223+'[1]OTCHET'!G271</f>
        <v>6771934</v>
      </c>
      <c r="H43" s="260">
        <f>+'[1]OTCHET'!H205+'[1]OTCHET'!H223+'[1]OTCHET'!H271</f>
        <v>32</v>
      </c>
      <c r="I43" s="260">
        <f>+'[1]OTCHET'!I205+'[1]OTCHET'!I223+'[1]OTCHET'!I271</f>
        <v>275148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352465</v>
      </c>
      <c r="F44" s="128">
        <f t="shared" si="1"/>
        <v>352465</v>
      </c>
      <c r="G44" s="129">
        <f>+'[1]OTCHET'!G227+'[1]OTCHET'!G233+'[1]OTCHET'!G236+'[1]OTCHET'!G237+'[1]OTCHET'!G238+'[1]OTCHET'!G239+'[1]OTCHET'!G240</f>
        <v>352465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352465</v>
      </c>
      <c r="F45" s="264">
        <f t="shared" si="1"/>
        <v>352465</v>
      </c>
      <c r="G45" s="265">
        <f>+'[1]OTCHET'!G236+'[1]OTCHET'!G237+'[1]OTCHET'!G238+'[1]OTCHET'!G239+'[1]OTCHET'!G243+'[1]OTCHET'!G244+'[1]OTCHET'!G248</f>
        <v>352465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246680777</v>
      </c>
      <c r="F48" s="176">
        <f t="shared" si="1"/>
        <v>100015100</v>
      </c>
      <c r="G48" s="171">
        <f>+'[1]OTCHET'!G265+'[1]OTCHET'!G269+'[1]OTCHET'!G270</f>
        <v>100015100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9092693</v>
      </c>
      <c r="F49" s="176">
        <f t="shared" si="1"/>
        <v>1033621</v>
      </c>
      <c r="G49" s="177">
        <f>'[1]OTCHET'!G275+'[1]OTCHET'!G276+'[1]OTCHET'!G284+'[1]OTCHET'!G287</f>
        <v>1033621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157247827</v>
      </c>
      <c r="F56" s="301">
        <f t="shared" si="5"/>
        <v>-518891576</v>
      </c>
      <c r="G56" s="302">
        <f t="shared" si="5"/>
        <v>-563177148</v>
      </c>
      <c r="H56" s="303">
        <f t="shared" si="5"/>
        <v>0</v>
      </c>
      <c r="I56" s="304">
        <f t="shared" si="5"/>
        <v>388</v>
      </c>
      <c r="J56" s="305">
        <f t="shared" si="5"/>
        <v>44285184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133543119</v>
      </c>
      <c r="F57" s="307">
        <f t="shared" si="1"/>
        <v>-594355633</v>
      </c>
      <c r="G57" s="308">
        <f>+'[1]OTCHET'!G361+'[1]OTCHET'!G375+'[1]OTCHET'!G388</f>
        <v>-594355633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23704708</v>
      </c>
      <c r="F58" s="312">
        <f t="shared" si="1"/>
        <v>31178873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31178485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388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44285184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44285184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1056637</v>
      </c>
      <c r="F64" s="344">
        <f t="shared" si="6"/>
        <v>2833264</v>
      </c>
      <c r="G64" s="345">
        <f t="shared" si="6"/>
        <v>-35555532</v>
      </c>
      <c r="H64" s="346">
        <f t="shared" si="6"/>
        <v>905130</v>
      </c>
      <c r="I64" s="346">
        <f t="shared" si="6"/>
        <v>-367404</v>
      </c>
      <c r="J64" s="347">
        <f t="shared" si="6"/>
        <v>37851070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-1056637</v>
      </c>
      <c r="F66" s="356">
        <f>SUM(+F68+F76+F77+F84+F85+F86+F89+F90+F91+F92+F93+F94+F95)</f>
        <v>-2833264</v>
      </c>
      <c r="G66" s="357">
        <f aca="true" t="shared" si="8" ref="G66:L66">SUM(+G68+G76+G77+G84+G85+G86+G89+G90+G91+G92+G93+G94+G95)</f>
        <v>35555532</v>
      </c>
      <c r="H66" s="358">
        <f>SUM(+H68+H76+H77+H84+H85+H86+H89+H90+H91+H92+H93+H94+H95)</f>
        <v>-905130</v>
      </c>
      <c r="I66" s="358">
        <f>SUM(+I68+I76+I77+I84+I85+I86+I89+I90+I91+I92+I93+I94+I95)</f>
        <v>367404</v>
      </c>
      <c r="J66" s="359">
        <f>SUM(+J68+J76+J77+J84+J85+J86+J89+J90+J91+J92+J93+J94+J95)</f>
        <v>-37851070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-1056637</v>
      </c>
      <c r="F68" s="317">
        <f>SUM(F69:F75)</f>
        <v>-1109653</v>
      </c>
      <c r="G68" s="318">
        <f aca="true" t="shared" si="9" ref="G68:M68">SUM(G69:G75)</f>
        <v>-1056637</v>
      </c>
      <c r="H68" s="319">
        <f>SUM(H69:H75)</f>
        <v>-53016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-1056637</v>
      </c>
      <c r="F70" s="383">
        <f t="shared" si="1"/>
        <v>-1056637</v>
      </c>
      <c r="G70" s="384">
        <f>+'[1]OTCHET'!G484+'[1]OTCHET'!G485+'[1]OTCHET'!G488+'[1]OTCHET'!G489+'[1]OTCHET'!G492+'[1]OTCHET'!G493+'[1]OTCHET'!G494+'[1]OTCHET'!G496</f>
        <v>-1056637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10958</v>
      </c>
      <c r="G74" s="384">
        <f>+'[1]OTCHET'!G581+'[1]OTCHET'!G582</f>
        <v>0</v>
      </c>
      <c r="H74" s="385">
        <f>+'[1]OTCHET'!H581+'[1]OTCHET'!H582</f>
        <v>10958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-63974</v>
      </c>
      <c r="G75" s="391">
        <f>+'[1]OTCHET'!G583+'[1]OTCHET'!G584+'[1]OTCHET'!G585</f>
        <v>0</v>
      </c>
      <c r="H75" s="392">
        <f>+'[1]OTCHET'!H583+'[1]OTCHET'!H584+'[1]OTCHET'!H585</f>
        <v>-63974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3948493</v>
      </c>
      <c r="G77" s="318">
        <f aca="true" t="shared" si="10" ref="G77:M77">SUM(G78:G83)</f>
        <v>0</v>
      </c>
      <c r="H77" s="319">
        <f>SUM(H78:H83)</f>
        <v>3948493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3948493</v>
      </c>
      <c r="G83" s="391">
        <f>+'[1]OTCHET'!G480</f>
        <v>0</v>
      </c>
      <c r="H83" s="392">
        <f>+'[1]OTCHET'!H480</f>
        <v>3948493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244896</v>
      </c>
      <c r="G86" s="318">
        <f aca="true" t="shared" si="11" ref="G86:M86">+G87+G88</f>
        <v>-1063120</v>
      </c>
      <c r="H86" s="319">
        <f>+H87+H88</f>
        <v>1344332</v>
      </c>
      <c r="I86" s="319">
        <f>+I87+I88</f>
        <v>-3668</v>
      </c>
      <c r="J86" s="320">
        <f>+J87+J88</f>
        <v>-32648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244896</v>
      </c>
      <c r="G88" s="391">
        <f>+'[1]OTCHET'!G521+'[1]OTCHET'!G524+'[1]OTCHET'!G544</f>
        <v>-1063120</v>
      </c>
      <c r="H88" s="392">
        <f>+'[1]OTCHET'!H521+'[1]OTCHET'!H524+'[1]OTCHET'!H544</f>
        <v>1344332</v>
      </c>
      <c r="I88" s="392">
        <f>+'[1]OTCHET'!I521+'[1]OTCHET'!I524+'[1]OTCHET'!I544</f>
        <v>-3668</v>
      </c>
      <c r="J88" s="393">
        <f>+'[1]OTCHET'!J521+'[1]OTCHET'!J524+'[1]OTCHET'!J544</f>
        <v>-32648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-638861</v>
      </c>
      <c r="G89" s="308">
        <f>'[1]OTCHET'!G531</f>
        <v>37179561</v>
      </c>
      <c r="H89" s="309">
        <f>'[1]OTCHET'!H531</f>
        <v>0</v>
      </c>
      <c r="I89" s="309">
        <f>'[1]OTCHET'!I531</f>
        <v>0</v>
      </c>
      <c r="J89" s="310">
        <f>'[1]OTCHET'!J531</f>
        <v>-37818422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2600976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2600976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-7854294</v>
      </c>
      <c r="G91" s="177">
        <f>+'[1]OTCHET'!G573+'[1]OTCHET'!G574+'[1]OTCHET'!G575+'[1]OTCHET'!G576+'[1]OTCHET'!G577+'[1]OTCHET'!G578+'[1]OTCHET'!G579</f>
        <v>-397277</v>
      </c>
      <c r="H91" s="178">
        <f>+'[1]OTCHET'!H573+'[1]OTCHET'!H574+'[1]OTCHET'!H575+'[1]OTCHET'!H576+'[1]OTCHET'!H577+'[1]OTCHET'!H578+'[1]OTCHET'!H579</f>
        <v>-7371788</v>
      </c>
      <c r="I91" s="178">
        <f>+'[1]OTCHET'!I573+'[1]OTCHET'!I574+'[1]OTCHET'!I575+'[1]OTCHET'!I576+'[1]OTCHET'!I577+'[1]OTCHET'!I578+'[1]OTCHET'!I579</f>
        <v>-85229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-24735</v>
      </c>
      <c r="G92" s="177">
        <f>+'[1]OTCHET'!G580</f>
        <v>0</v>
      </c>
      <c r="H92" s="178">
        <f>+'[1]OTCHET'!H580</f>
        <v>-24682</v>
      </c>
      <c r="I92" s="178">
        <f>+'[1]OTCHET'!I580</f>
        <v>-53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-86</v>
      </c>
      <c r="G94" s="177">
        <f>+'[1]OTCHET'!G589+'[1]OTCHET'!G590</f>
        <v>-86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893091</v>
      </c>
      <c r="H95" s="130">
        <f>'[1]OTCHET'!H591</f>
        <v>-1349445</v>
      </c>
      <c r="I95" s="130">
        <f>'[1]OTCHET'!I591</f>
        <v>456354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1265641</v>
      </c>
      <c r="H96" s="406">
        <f>+'[1]OTCHET'!H594</f>
        <v>-1349445</v>
      </c>
      <c r="I96" s="406">
        <f>+'[1]OTCHET'!I594</f>
        <v>83804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44355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2021-06-11T07:11:40Z</dcterms:created>
  <dcterms:modified xsi:type="dcterms:W3CDTF">2021-06-11T07:12:45Z</dcterms:modified>
  <cp:category/>
  <cp:version/>
  <cp:contentType/>
  <cp:contentStatus/>
</cp:coreProperties>
</file>