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<sst xmlns="http://schemas.openxmlformats.org/spreadsheetml/2006/main" count="2138" uniqueCount="1565">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</sst>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9"/>
      <name val="Times New Roman CYR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1" fillId="2" borderId="0" applyNumberFormat="0" applyBorder="0" applyAlignment="0" applyProtection="0"/>
    <xf numFmtId="0" fontId="141" fillId="3" borderId="0" applyNumberFormat="0" applyBorder="0" applyAlignment="0" applyProtection="0"/>
    <xf numFmtId="0" fontId="141" fillId="4" borderId="0" applyNumberFormat="0" applyBorder="0" applyAlignment="0" applyProtection="0"/>
    <xf numFmtId="0" fontId="141" fillId="5" borderId="0" applyNumberFormat="0" applyBorder="0" applyAlignment="0" applyProtection="0"/>
    <xf numFmtId="0" fontId="141" fillId="6" borderId="0" applyNumberFormat="0" applyBorder="0" applyAlignment="0" applyProtection="0"/>
    <xf numFmtId="0" fontId="141" fillId="7" borderId="0" applyNumberFormat="0" applyBorder="0" applyAlignment="0" applyProtection="0"/>
    <xf numFmtId="0" fontId="141" fillId="8" borderId="0" applyNumberFormat="0" applyBorder="0" applyAlignment="0" applyProtection="0"/>
    <xf numFmtId="0" fontId="141" fillId="9" borderId="0" applyNumberFormat="0" applyBorder="0" applyAlignment="0" applyProtection="0"/>
    <xf numFmtId="0" fontId="141" fillId="10" borderId="0" applyNumberFormat="0" applyBorder="0" applyAlignment="0" applyProtection="0"/>
    <xf numFmtId="0" fontId="141" fillId="11" borderId="0" applyNumberFormat="0" applyBorder="0" applyAlignment="0" applyProtection="0"/>
    <xf numFmtId="0" fontId="141" fillId="12" borderId="0" applyNumberFormat="0" applyBorder="0" applyAlignment="0" applyProtection="0"/>
    <xf numFmtId="0" fontId="141" fillId="13" borderId="0" applyNumberFormat="0" applyBorder="0" applyAlignment="0" applyProtection="0"/>
    <xf numFmtId="0" fontId="142" fillId="14" borderId="0" applyNumberFormat="0" applyBorder="0" applyAlignment="0" applyProtection="0"/>
    <xf numFmtId="0" fontId="142" fillId="15" borderId="0" applyNumberFormat="0" applyBorder="0" applyAlignment="0" applyProtection="0"/>
    <xf numFmtId="0" fontId="142" fillId="16" borderId="0" applyNumberFormat="0" applyBorder="0" applyAlignment="0" applyProtection="0"/>
    <xf numFmtId="0" fontId="142" fillId="17" borderId="0" applyNumberFormat="0" applyBorder="0" applyAlignment="0" applyProtection="0"/>
    <xf numFmtId="0" fontId="142" fillId="18" borderId="0" applyNumberFormat="0" applyBorder="0" applyAlignment="0" applyProtection="0"/>
    <xf numFmtId="0" fontId="142" fillId="19" borderId="0" applyNumberFormat="0" applyBorder="0" applyAlignment="0" applyProtection="0"/>
    <xf numFmtId="0" fontId="142" fillId="20" borderId="0" applyNumberFormat="0" applyBorder="0" applyAlignment="0" applyProtection="0"/>
    <xf numFmtId="0" fontId="142" fillId="21" borderId="0" applyNumberFormat="0" applyBorder="0" applyAlignment="0" applyProtection="0"/>
    <xf numFmtId="0" fontId="142" fillId="22" borderId="0" applyNumberFormat="0" applyBorder="0" applyAlignment="0" applyProtection="0"/>
    <xf numFmtId="0" fontId="142" fillId="23" borderId="0" applyNumberFormat="0" applyBorder="0" applyAlignment="0" applyProtection="0"/>
    <xf numFmtId="0" fontId="142" fillId="24" borderId="0" applyNumberFormat="0" applyBorder="0" applyAlignment="0" applyProtection="0"/>
    <xf numFmtId="0" fontId="142" fillId="25" borderId="0" applyNumberFormat="0" applyBorder="0" applyAlignment="0" applyProtection="0"/>
    <xf numFmtId="0" fontId="143" fillId="26" borderId="0" applyNumberFormat="0" applyBorder="0" applyAlignment="0" applyProtection="0"/>
    <xf numFmtId="0" fontId="144" fillId="27" borderId="1" applyNumberFormat="0" applyAlignment="0" applyProtection="0"/>
    <xf numFmtId="0" fontId="14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29" borderId="0" applyNumberFormat="0" applyBorder="0" applyAlignment="0" applyProtection="0"/>
    <xf numFmtId="0" fontId="148" fillId="0" borderId="3" applyNumberFormat="0" applyFill="0" applyAlignment="0" applyProtection="0"/>
    <xf numFmtId="0" fontId="149" fillId="0" borderId="4" applyNumberFormat="0" applyFill="0" applyAlignment="0" applyProtection="0"/>
    <xf numFmtId="0" fontId="150" fillId="0" borderId="5" applyNumberFormat="0" applyFill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2" fillId="30" borderId="1" applyNumberFormat="0" applyAlignment="0" applyProtection="0"/>
    <xf numFmtId="0" fontId="153" fillId="0" borderId="6" applyNumberFormat="0" applyFill="0" applyAlignment="0" applyProtection="0"/>
    <xf numFmtId="0" fontId="154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55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56" fillId="27" borderId="8" applyNumberFormat="0" applyAlignment="0" applyProtection="0"/>
    <xf numFmtId="9" fontId="0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9" applyNumberFormat="0" applyFill="0" applyAlignment="0" applyProtection="0"/>
    <xf numFmtId="0" fontId="159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20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/>
      <protection/>
    </xf>
    <xf numFmtId="0" fontId="21" fillId="0" borderId="0" xfId="56" applyFont="1" applyAlignment="1">
      <alignment wrapText="1"/>
      <protection/>
    </xf>
    <xf numFmtId="3" fontId="21" fillId="0" borderId="0" xfId="56" applyNumberFormat="1" applyFont="1" applyAlignment="1">
      <alignment/>
      <protection/>
    </xf>
    <xf numFmtId="0" fontId="19" fillId="0" borderId="0" xfId="56">
      <alignment/>
      <protection/>
    </xf>
    <xf numFmtId="0" fontId="8" fillId="0" borderId="0" xfId="56" applyFont="1" applyAlignment="1">
      <alignment/>
      <protection/>
    </xf>
    <xf numFmtId="0" fontId="21" fillId="35" borderId="0" xfId="56" applyFont="1" applyFill="1">
      <alignment/>
      <protection/>
    </xf>
    <xf numFmtId="180" fontId="21" fillId="0" borderId="0" xfId="56" applyNumberFormat="1" applyFont="1">
      <alignment/>
      <protection/>
    </xf>
    <xf numFmtId="0" fontId="21" fillId="35" borderId="0" xfId="56" applyFont="1" applyFill="1" applyBorder="1">
      <alignment/>
      <protection/>
    </xf>
    <xf numFmtId="3" fontId="18" fillId="35" borderId="0" xfId="56" applyNumberFormat="1" applyFont="1" applyFill="1" applyBorder="1" applyAlignment="1">
      <alignment horizontal="right"/>
      <protection/>
    </xf>
    <xf numFmtId="0" fontId="19" fillId="35" borderId="0" xfId="56" applyFill="1" applyBorder="1">
      <alignment/>
      <protection/>
    </xf>
    <xf numFmtId="0" fontId="21" fillId="0" borderId="0" xfId="56" applyFont="1" applyFill="1">
      <alignment/>
      <protection/>
    </xf>
    <xf numFmtId="0" fontId="18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6" fillId="0" borderId="0" xfId="57" applyFont="1" applyAlignment="1">
      <alignment vertical="center"/>
      <protection/>
    </xf>
    <xf numFmtId="0" fontId="27" fillId="0" borderId="0" xfId="57" applyFont="1" applyAlignment="1">
      <alignment vertical="center"/>
      <protection/>
    </xf>
    <xf numFmtId="0" fontId="27" fillId="0" borderId="0" xfId="57" applyFont="1" applyAlignment="1">
      <alignment vertical="center" wrapText="1"/>
      <protection/>
    </xf>
    <xf numFmtId="1" fontId="28" fillId="0" borderId="0" xfId="57" applyNumberFormat="1" applyFont="1" applyAlignment="1">
      <alignment vertical="center"/>
      <protection/>
    </xf>
    <xf numFmtId="0" fontId="29" fillId="0" borderId="0" xfId="57" applyFont="1" applyProtection="1">
      <alignment/>
      <protection locked="0"/>
    </xf>
    <xf numFmtId="0" fontId="27" fillId="0" borderId="0" xfId="57" applyFont="1" applyAlignment="1" applyProtection="1">
      <alignment vertical="center"/>
      <protection locked="0"/>
    </xf>
    <xf numFmtId="0" fontId="27" fillId="0" borderId="0" xfId="57" applyFont="1" applyBorder="1" applyAlignment="1">
      <alignment vertical="center"/>
      <protection/>
    </xf>
    <xf numFmtId="0" fontId="27" fillId="0" borderId="0" xfId="57" applyFont="1" applyBorder="1" applyAlignment="1">
      <alignment vertical="center" wrapText="1"/>
      <protection/>
    </xf>
    <xf numFmtId="0" fontId="27" fillId="0" borderId="0" xfId="57" applyFont="1" applyAlignment="1">
      <alignment horizontal="center" vertical="center"/>
      <protection/>
    </xf>
    <xf numFmtId="14" fontId="27" fillId="36" borderId="0" xfId="57" applyNumberFormat="1" applyFont="1" applyFill="1" applyAlignment="1" applyProtection="1" quotePrefix="1">
      <alignment horizontal="center" vertical="center"/>
      <protection locked="0"/>
    </xf>
    <xf numFmtId="14" fontId="27" fillId="36" borderId="0" xfId="57" applyNumberFormat="1" applyFont="1" applyFill="1" applyAlignment="1" applyProtection="1">
      <alignment horizontal="center" vertical="center"/>
      <protection locked="0"/>
    </xf>
    <xf numFmtId="0" fontId="27" fillId="0" borderId="0" xfId="57" applyFont="1" applyAlignment="1" quotePrefix="1">
      <alignment vertical="center"/>
      <protection/>
    </xf>
    <xf numFmtId="49" fontId="27" fillId="36" borderId="10" xfId="57" applyNumberFormat="1" applyFont="1" applyFill="1" applyBorder="1" applyAlignment="1" applyProtection="1">
      <alignment horizontal="center" vertical="center"/>
      <protection locked="0"/>
    </xf>
    <xf numFmtId="49" fontId="33" fillId="36" borderId="15" xfId="57" applyNumberFormat="1" applyFont="1" applyFill="1" applyBorder="1" applyAlignment="1" applyProtection="1">
      <alignment horizontal="center" vertical="center"/>
      <protection locked="0"/>
    </xf>
    <xf numFmtId="0" fontId="27" fillId="0" borderId="0" xfId="57" applyFont="1" applyAlignment="1" quotePrefix="1">
      <alignment horizontal="center" vertical="center"/>
      <protection/>
    </xf>
    <xf numFmtId="178" fontId="27" fillId="0" borderId="0" xfId="57" applyNumberFormat="1" applyFont="1" applyAlignment="1">
      <alignment vertical="center"/>
      <protection/>
    </xf>
    <xf numFmtId="0" fontId="26" fillId="0" borderId="0" xfId="57" applyFont="1" applyBorder="1" applyAlignment="1">
      <alignment vertical="center"/>
      <protection/>
    </xf>
    <xf numFmtId="0" fontId="34" fillId="0" borderId="11" xfId="61" applyFont="1" applyFill="1" applyBorder="1" applyAlignment="1">
      <alignment horizontal="left" vertical="center" wrapText="1"/>
      <protection/>
    </xf>
    <xf numFmtId="0" fontId="27" fillId="0" borderId="16" xfId="57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 vertical="center"/>
      <protection/>
    </xf>
    <xf numFmtId="0" fontId="27" fillId="0" borderId="18" xfId="57" applyFont="1" applyBorder="1" applyAlignment="1">
      <alignment horizontal="center" vertical="center"/>
      <protection/>
    </xf>
    <xf numFmtId="0" fontId="36" fillId="0" borderId="11" xfId="57" applyFont="1" applyBorder="1" applyAlignment="1">
      <alignment vertical="center"/>
      <protection/>
    </xf>
    <xf numFmtId="0" fontId="27" fillId="0" borderId="12" xfId="57" applyFont="1" applyBorder="1" applyAlignment="1">
      <alignment horizontal="center" vertical="center"/>
      <protection/>
    </xf>
    <xf numFmtId="0" fontId="37" fillId="0" borderId="0" xfId="57" applyFont="1" applyAlignment="1">
      <alignment vertical="center"/>
      <protection/>
    </xf>
    <xf numFmtId="179" fontId="38" fillId="36" borderId="19" xfId="61" applyNumberFormat="1" applyFont="1" applyFill="1" applyBorder="1" applyAlignment="1" quotePrefix="1">
      <alignment horizontal="right" vertical="center"/>
      <protection/>
    </xf>
    <xf numFmtId="3" fontId="34" fillId="0" borderId="20" xfId="57" applyNumberFormat="1" applyFont="1" applyBorder="1" applyAlignment="1">
      <alignment horizontal="right" vertical="center"/>
      <protection/>
    </xf>
    <xf numFmtId="0" fontId="39" fillId="0" borderId="0" xfId="57" applyFont="1" applyAlignment="1">
      <alignment vertical="center"/>
      <protection/>
    </xf>
    <xf numFmtId="179" fontId="38" fillId="36" borderId="17" xfId="61" applyNumberFormat="1" applyFont="1" applyFill="1" applyBorder="1" applyAlignment="1" quotePrefix="1">
      <alignment horizontal="right" vertical="center"/>
      <protection/>
    </xf>
    <xf numFmtId="3" fontId="34" fillId="0" borderId="21" xfId="57" applyNumberFormat="1" applyFont="1" applyBorder="1" applyAlignment="1">
      <alignment horizontal="right" vertical="center"/>
      <protection/>
    </xf>
    <xf numFmtId="0" fontId="39" fillId="37" borderId="0" xfId="57" applyFont="1" applyFill="1" applyAlignment="1">
      <alignment vertical="center"/>
      <protection/>
    </xf>
    <xf numFmtId="0" fontId="39" fillId="38" borderId="0" xfId="57" applyFont="1" applyFill="1" applyAlignment="1">
      <alignment vertical="center"/>
      <protection/>
    </xf>
    <xf numFmtId="0" fontId="39" fillId="0" borderId="22" xfId="61" applyNumberFormat="1" applyFont="1" applyFill="1" applyBorder="1" applyAlignment="1" quotePrefix="1">
      <alignment horizontal="right"/>
      <protection/>
    </xf>
    <xf numFmtId="179" fontId="38" fillId="36" borderId="0" xfId="61" applyNumberFormat="1" applyFont="1" applyFill="1" applyBorder="1" applyAlignment="1" quotePrefix="1">
      <alignment horizontal="right" vertical="center"/>
      <protection/>
    </xf>
    <xf numFmtId="0" fontId="39" fillId="0" borderId="0" xfId="57" applyNumberFormat="1" applyFont="1" applyAlignment="1">
      <alignment horizontal="right"/>
      <protection/>
    </xf>
    <xf numFmtId="0" fontId="39" fillId="0" borderId="0" xfId="61" applyNumberFormat="1" applyFont="1" applyFill="1" applyAlignment="1">
      <alignment horizontal="right"/>
      <protection/>
    </xf>
    <xf numFmtId="0" fontId="38" fillId="36" borderId="23" xfId="61" applyFont="1" applyFill="1" applyBorder="1" applyAlignment="1" quotePrefix="1">
      <alignment horizontal="left"/>
      <protection/>
    </xf>
    <xf numFmtId="176" fontId="40" fillId="0" borderId="0" xfId="61" applyNumberFormat="1" applyFont="1" applyFill="1" applyBorder="1">
      <alignment/>
      <protection/>
    </xf>
    <xf numFmtId="0" fontId="41" fillId="0" borderId="0" xfId="61" applyFont="1" applyFill="1" applyBorder="1">
      <alignment/>
      <protection/>
    </xf>
    <xf numFmtId="0" fontId="41" fillId="0" borderId="24" xfId="61" applyFont="1" applyFill="1" applyBorder="1">
      <alignment/>
      <protection/>
    </xf>
    <xf numFmtId="0" fontId="42" fillId="0" borderId="0" xfId="57" applyFont="1" applyAlignment="1">
      <alignment vertical="center"/>
      <protection/>
    </xf>
    <xf numFmtId="0" fontId="26" fillId="0" borderId="0" xfId="57" applyNumberFormat="1" applyFont="1" applyBorder="1" applyAlignment="1">
      <alignment horizontal="right"/>
      <protection/>
    </xf>
    <xf numFmtId="0" fontId="35" fillId="0" borderId="11" xfId="61" applyFont="1" applyFill="1" applyBorder="1" applyAlignment="1" quotePrefix="1">
      <alignment horizontal="right" vertical="center"/>
      <protection/>
    </xf>
    <xf numFmtId="0" fontId="43" fillId="0" borderId="12" xfId="61" applyFont="1" applyFill="1" applyBorder="1" applyAlignment="1">
      <alignment horizontal="right" vertical="center"/>
      <protection/>
    </xf>
    <xf numFmtId="3" fontId="33" fillId="0" borderId="10" xfId="57" applyNumberFormat="1" applyFont="1" applyBorder="1" applyAlignment="1">
      <alignment vertical="center"/>
      <protection/>
    </xf>
    <xf numFmtId="0" fontId="44" fillId="0" borderId="0" xfId="57" applyFont="1" applyBorder="1" applyAlignment="1">
      <alignment vertical="center"/>
      <protection/>
    </xf>
    <xf numFmtId="0" fontId="35" fillId="0" borderId="0" xfId="61" applyFont="1" applyFill="1" applyBorder="1" applyAlignment="1" quotePrefix="1">
      <alignment horizontal="right" vertical="center"/>
      <protection/>
    </xf>
    <xf numFmtId="179" fontId="43" fillId="0" borderId="0" xfId="61" applyNumberFormat="1" applyFont="1" applyFill="1" applyBorder="1" applyAlignment="1" quotePrefix="1">
      <alignment horizontal="center" vertical="center"/>
      <protection/>
    </xf>
    <xf numFmtId="0" fontId="25" fillId="0" borderId="0" xfId="61" applyFont="1" applyFill="1" applyBorder="1" applyAlignment="1">
      <alignment horizontal="left" vertical="center" wrapText="1"/>
      <protection/>
    </xf>
    <xf numFmtId="3" fontId="27" fillId="0" borderId="0" xfId="57" applyNumberFormat="1" applyFont="1" applyBorder="1" applyAlignment="1" applyProtection="1">
      <alignment horizontal="right" vertical="center"/>
      <protection locked="0"/>
    </xf>
    <xf numFmtId="3" fontId="27" fillId="0" borderId="0" xfId="57" applyNumberFormat="1" applyFont="1" applyAlignment="1">
      <alignment horizontal="right" vertical="center"/>
      <protection/>
    </xf>
    <xf numFmtId="3" fontId="27" fillId="0" borderId="0" xfId="57" applyNumberFormat="1" applyFont="1" applyAlignment="1">
      <alignment horizontal="center" vertical="center"/>
      <protection/>
    </xf>
    <xf numFmtId="0" fontId="32" fillId="0" borderId="0" xfId="57" applyFont="1" applyAlignment="1">
      <alignment vertical="center" wrapText="1"/>
      <protection/>
    </xf>
    <xf numFmtId="14" fontId="27" fillId="0" borderId="0" xfId="57" applyNumberFormat="1" applyFont="1" applyFill="1" applyAlignment="1" applyProtection="1" quotePrefix="1">
      <alignment horizontal="center" vertical="center"/>
      <protection/>
    </xf>
    <xf numFmtId="14" fontId="27" fillId="0" borderId="0" xfId="57" applyNumberFormat="1" applyFont="1" applyFill="1" applyAlignment="1" applyProtection="1">
      <alignment horizontal="center" vertical="center"/>
      <protection/>
    </xf>
    <xf numFmtId="49" fontId="27" fillId="36" borderId="10" xfId="57" applyNumberFormat="1" applyFont="1" applyFill="1" applyBorder="1" applyAlignment="1">
      <alignment horizontal="center" vertical="center"/>
      <protection/>
    </xf>
    <xf numFmtId="3" fontId="27" fillId="0" borderId="0" xfId="57" applyNumberFormat="1" applyFont="1" applyAlignment="1" quotePrefix="1">
      <alignment horizontal="right" vertical="center"/>
      <protection/>
    </xf>
    <xf numFmtId="49" fontId="33" fillId="36" borderId="15" xfId="57" applyNumberFormat="1" applyFont="1" applyFill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  <protection/>
    </xf>
    <xf numFmtId="0" fontId="36" fillId="0" borderId="11" xfId="57" applyFont="1" applyBorder="1" applyAlignment="1">
      <alignment horizontal="left" vertical="center"/>
      <protection/>
    </xf>
    <xf numFmtId="3" fontId="34" fillId="37" borderId="25" xfId="57" applyNumberFormat="1" applyFont="1" applyFill="1" applyBorder="1" applyAlignment="1" applyProtection="1">
      <alignment horizontal="right" vertical="center"/>
      <protection locked="0"/>
    </xf>
    <xf numFmtId="3" fontId="34" fillId="37" borderId="20" xfId="57" applyNumberFormat="1" applyFont="1" applyFill="1" applyBorder="1" applyAlignment="1" applyProtection="1">
      <alignment horizontal="right" vertical="center"/>
      <protection locked="0"/>
    </xf>
    <xf numFmtId="3" fontId="34" fillId="37" borderId="23" xfId="57" applyNumberFormat="1" applyFont="1" applyFill="1" applyBorder="1" applyAlignment="1" applyProtection="1">
      <alignment horizontal="right" vertical="center"/>
      <protection locked="0"/>
    </xf>
    <xf numFmtId="3" fontId="34" fillId="37" borderId="21" xfId="57" applyNumberFormat="1" applyFont="1" applyFill="1" applyBorder="1" applyAlignment="1" applyProtection="1">
      <alignment horizontal="right" vertical="center"/>
      <protection locked="0"/>
    </xf>
    <xf numFmtId="0" fontId="39" fillId="0" borderId="0" xfId="57" applyNumberFormat="1" applyFont="1" applyBorder="1" applyAlignment="1">
      <alignment horizontal="right"/>
      <protection/>
    </xf>
    <xf numFmtId="0" fontId="38" fillId="36" borderId="23" xfId="57" applyFont="1" applyFill="1" applyBorder="1" applyAlignment="1">
      <alignment vertical="center"/>
      <protection/>
    </xf>
    <xf numFmtId="0" fontId="39" fillId="38" borderId="0" xfId="57" applyNumberFormat="1" applyFont="1" applyFill="1" applyAlignment="1">
      <alignment horizontal="right"/>
      <protection/>
    </xf>
    <xf numFmtId="179" fontId="38" fillId="36" borderId="17" xfId="61" applyNumberFormat="1" applyFont="1" applyFill="1" applyBorder="1" applyAlignment="1" quotePrefix="1">
      <alignment horizontal="right"/>
      <protection/>
    </xf>
    <xf numFmtId="0" fontId="39" fillId="0" borderId="0" xfId="57" applyFont="1">
      <alignment/>
      <protection/>
    </xf>
    <xf numFmtId="179" fontId="38" fillId="36" borderId="17" xfId="61" applyNumberFormat="1" applyFont="1" applyFill="1" applyBorder="1" applyAlignment="1">
      <alignment horizontal="right"/>
      <protection/>
    </xf>
    <xf numFmtId="3" fontId="34" fillId="0" borderId="26" xfId="57" applyNumberFormat="1" applyFont="1" applyBorder="1" applyAlignment="1">
      <alignment horizontal="right" vertical="center"/>
      <protection/>
    </xf>
    <xf numFmtId="3" fontId="34" fillId="37" borderId="27" xfId="57" applyNumberFormat="1" applyFont="1" applyFill="1" applyBorder="1" applyAlignment="1" applyProtection="1">
      <alignment horizontal="right" vertical="center"/>
      <protection locked="0"/>
    </xf>
    <xf numFmtId="3" fontId="34" fillId="37" borderId="28" xfId="57" applyNumberFormat="1" applyFont="1" applyFill="1" applyBorder="1" applyAlignment="1" applyProtection="1">
      <alignment horizontal="right" vertical="center"/>
      <protection locked="0"/>
    </xf>
    <xf numFmtId="3" fontId="34" fillId="37" borderId="26" xfId="57" applyNumberFormat="1" applyFont="1" applyFill="1" applyBorder="1" applyAlignment="1" applyProtection="1">
      <alignment horizontal="right" vertical="center"/>
      <protection locked="0"/>
    </xf>
    <xf numFmtId="0" fontId="26" fillId="0" borderId="0" xfId="57" applyNumberFormat="1" applyFont="1" applyAlignment="1">
      <alignment horizontal="right"/>
      <protection/>
    </xf>
    <xf numFmtId="181" fontId="35" fillId="0" borderId="11" xfId="61" applyNumberFormat="1" applyFont="1" applyFill="1" applyBorder="1" applyAlignment="1">
      <alignment vertical="center"/>
      <protection/>
    </xf>
    <xf numFmtId="3" fontId="33" fillId="37" borderId="10" xfId="57" applyNumberFormat="1" applyFont="1" applyFill="1" applyBorder="1" applyAlignment="1">
      <alignment vertical="center"/>
      <protection/>
    </xf>
    <xf numFmtId="0" fontId="35" fillId="0" borderId="0" xfId="61" applyFont="1" applyFill="1" applyBorder="1" applyAlignment="1">
      <alignment horizontal="center" vertical="center"/>
      <protection/>
    </xf>
    <xf numFmtId="0" fontId="27" fillId="0" borderId="17" xfId="57" applyFont="1" applyBorder="1" applyAlignment="1" quotePrefix="1">
      <alignment horizontal="center" vertical="center"/>
      <protection/>
    </xf>
    <xf numFmtId="3" fontId="34" fillId="0" borderId="20" xfId="57" applyNumberFormat="1" applyFont="1" applyBorder="1" applyAlignment="1">
      <alignment vertical="center"/>
      <protection/>
    </xf>
    <xf numFmtId="3" fontId="34" fillId="0" borderId="21" xfId="57" applyNumberFormat="1" applyFont="1" applyBorder="1" applyAlignment="1" applyProtection="1">
      <alignment vertical="center"/>
      <protection/>
    </xf>
    <xf numFmtId="179" fontId="38" fillId="36" borderId="13" xfId="61" applyNumberFormat="1" applyFont="1" applyFill="1" applyBorder="1" applyAlignment="1" quotePrefix="1">
      <alignment horizontal="right" vertical="center"/>
      <protection/>
    </xf>
    <xf numFmtId="3" fontId="34" fillId="0" borderId="29" xfId="57" applyNumberFormat="1" applyFont="1" applyBorder="1" applyAlignment="1" applyProtection="1">
      <alignment vertical="center"/>
      <protection/>
    </xf>
    <xf numFmtId="179" fontId="33" fillId="0" borderId="11" xfId="61" applyNumberFormat="1" applyFont="1" applyFill="1" applyBorder="1" applyAlignment="1" quotePrefix="1">
      <alignment horizontal="center" vertical="center"/>
      <protection/>
    </xf>
    <xf numFmtId="3" fontId="33" fillId="0" borderId="11" xfId="57" applyNumberFormat="1" applyFont="1" applyBorder="1" applyAlignment="1">
      <alignment vertical="center"/>
      <protection/>
    </xf>
    <xf numFmtId="3" fontId="33" fillId="0" borderId="12" xfId="57" applyNumberFormat="1" applyFont="1" applyBorder="1" applyAlignment="1">
      <alignment vertical="center"/>
      <protection/>
    </xf>
    <xf numFmtId="3" fontId="34" fillId="0" borderId="21" xfId="57" applyNumberFormat="1" applyFont="1" applyBorder="1" applyAlignment="1">
      <alignment vertical="center"/>
      <protection/>
    </xf>
    <xf numFmtId="0" fontId="41" fillId="0" borderId="0" xfId="61" applyFont="1" applyFill="1">
      <alignment/>
      <protection/>
    </xf>
    <xf numFmtId="0" fontId="40" fillId="38" borderId="0" xfId="61" applyFont="1" applyFill="1" applyBorder="1" applyAlignment="1">
      <alignment horizontal="right"/>
      <protection/>
    </xf>
    <xf numFmtId="0" fontId="38" fillId="36" borderId="23" xfId="61" applyFont="1" applyFill="1" applyBorder="1">
      <alignment/>
      <protection/>
    </xf>
    <xf numFmtId="3" fontId="34" fillId="0" borderId="21" xfId="57" applyNumberFormat="1" applyFont="1" applyBorder="1" applyAlignment="1" applyProtection="1">
      <alignment horizontal="right" vertical="center"/>
      <protection locked="0"/>
    </xf>
    <xf numFmtId="3" fontId="34" fillId="0" borderId="20" xfId="57" applyNumberFormat="1" applyFont="1" applyBorder="1" applyAlignment="1" applyProtection="1">
      <alignment vertical="center"/>
      <protection locked="0"/>
    </xf>
    <xf numFmtId="3" fontId="34" fillId="0" borderId="21" xfId="57" applyNumberFormat="1" applyFont="1" applyBorder="1" applyAlignment="1" applyProtection="1">
      <alignment vertical="center"/>
      <protection locked="0"/>
    </xf>
    <xf numFmtId="0" fontId="32" fillId="0" borderId="0" xfId="57" applyFont="1" applyAlignment="1">
      <alignment vertical="center"/>
      <protection/>
    </xf>
    <xf numFmtId="0" fontId="27" fillId="39" borderId="16" xfId="57" applyFont="1" applyFill="1" applyBorder="1" applyAlignment="1" quotePrefix="1">
      <alignment horizontal="center" vertical="center"/>
      <protection/>
    </xf>
    <xf numFmtId="0" fontId="27" fillId="39" borderId="16" xfId="57" applyFont="1" applyFill="1" applyBorder="1" applyAlignment="1">
      <alignment vertical="center"/>
      <protection/>
    </xf>
    <xf numFmtId="0" fontId="27" fillId="39" borderId="19" xfId="57" applyFont="1" applyFill="1" applyBorder="1" applyAlignment="1" quotePrefix="1">
      <alignment horizontal="center" vertical="center" wrapText="1"/>
      <protection/>
    </xf>
    <xf numFmtId="0" fontId="27" fillId="39" borderId="30" xfId="57" applyFont="1" applyFill="1" applyBorder="1" applyAlignment="1" quotePrefix="1">
      <alignment horizontal="center" vertical="center" wrapText="1"/>
      <protection/>
    </xf>
    <xf numFmtId="0" fontId="27" fillId="39" borderId="17" xfId="57" applyFont="1" applyFill="1" applyBorder="1" applyAlignment="1" quotePrefix="1">
      <alignment horizontal="center" vertical="center" wrapText="1"/>
      <protection/>
    </xf>
    <xf numFmtId="0" fontId="27" fillId="39" borderId="11" xfId="57" applyFont="1" applyFill="1" applyBorder="1" applyAlignment="1" quotePrefix="1">
      <alignment horizontal="left" vertical="center"/>
      <protection/>
    </xf>
    <xf numFmtId="0" fontId="27" fillId="39" borderId="12" xfId="57" applyFont="1" applyFill="1" applyBorder="1" applyAlignment="1">
      <alignment horizontal="center" vertical="center"/>
      <protection/>
    </xf>
    <xf numFmtId="0" fontId="27" fillId="39" borderId="11" xfId="57" applyFont="1" applyFill="1" applyBorder="1" applyAlignment="1" quotePrefix="1">
      <alignment horizontal="left" vertical="center" wrapText="1"/>
      <protection/>
    </xf>
    <xf numFmtId="0" fontId="27" fillId="39" borderId="13" xfId="57" applyFont="1" applyFill="1" applyBorder="1" applyAlignment="1">
      <alignment vertical="center"/>
      <protection/>
    </xf>
    <xf numFmtId="176" fontId="27" fillId="39" borderId="31" xfId="57" applyNumberFormat="1" applyFont="1" applyFill="1" applyBorder="1" applyAlignment="1" quotePrefix="1">
      <alignment horizontal="center" vertical="center"/>
      <protection/>
    </xf>
    <xf numFmtId="176" fontId="27" fillId="39" borderId="30" xfId="57" applyNumberFormat="1" applyFont="1" applyFill="1" applyBorder="1" applyAlignment="1" quotePrefix="1">
      <alignment horizontal="center" vertical="center" wrapText="1"/>
      <protection/>
    </xf>
    <xf numFmtId="3" fontId="33" fillId="0" borderId="30" xfId="57" applyNumberFormat="1" applyFont="1" applyBorder="1" applyAlignment="1">
      <alignment horizontal="right" vertical="center"/>
      <protection/>
    </xf>
    <xf numFmtId="176" fontId="27" fillId="0" borderId="0" xfId="57" applyNumberFormat="1" applyFont="1" applyBorder="1" applyAlignment="1">
      <alignment vertical="center"/>
      <protection/>
    </xf>
    <xf numFmtId="176" fontId="27" fillId="0" borderId="0" xfId="57" applyNumberFormat="1" applyFont="1" applyBorder="1" applyAlignment="1">
      <alignment vertical="center" wrapText="1"/>
      <protection/>
    </xf>
    <xf numFmtId="3" fontId="27" fillId="0" borderId="0" xfId="57" applyNumberFormat="1" applyFont="1" applyBorder="1" applyAlignment="1">
      <alignment horizontal="right" vertical="center"/>
      <protection/>
    </xf>
    <xf numFmtId="0" fontId="27" fillId="0" borderId="11" xfId="57" applyFont="1" applyBorder="1" applyAlignment="1" quotePrefix="1">
      <alignment horizontal="center" vertical="center"/>
      <protection/>
    </xf>
    <xf numFmtId="0" fontId="27" fillId="0" borderId="11" xfId="57" applyFont="1" applyBorder="1" applyAlignment="1">
      <alignment horizontal="left" vertical="center"/>
      <protection/>
    </xf>
    <xf numFmtId="3" fontId="34" fillId="0" borderId="21" xfId="57" applyNumberFormat="1" applyFont="1" applyBorder="1" applyAlignment="1" applyProtection="1">
      <alignment horizontal="right" vertical="center"/>
      <protection/>
    </xf>
    <xf numFmtId="176" fontId="41" fillId="0" borderId="0" xfId="61" applyNumberFormat="1" applyFont="1" applyFill="1" applyBorder="1">
      <alignment/>
      <protection/>
    </xf>
    <xf numFmtId="176" fontId="41" fillId="0" borderId="0" xfId="61" applyNumberFormat="1" applyFont="1" applyFill="1" applyBorder="1" applyProtection="1">
      <alignment/>
      <protection locked="0"/>
    </xf>
    <xf numFmtId="176" fontId="41" fillId="0" borderId="0" xfId="61" applyNumberFormat="1" applyFont="1" applyFill="1">
      <alignment/>
      <protection/>
    </xf>
    <xf numFmtId="176" fontId="41" fillId="0" borderId="0" xfId="61" applyNumberFormat="1" applyFont="1" applyFill="1" applyProtection="1">
      <alignment/>
      <protection locked="0"/>
    </xf>
    <xf numFmtId="176" fontId="40" fillId="0" borderId="0" xfId="61" applyNumberFormat="1" applyFont="1" applyFill="1">
      <alignment/>
      <protection/>
    </xf>
    <xf numFmtId="176" fontId="35" fillId="0" borderId="11" xfId="61" applyNumberFormat="1" applyFont="1" applyFill="1" applyBorder="1" applyAlignment="1">
      <alignment horizontal="right" vertical="center"/>
      <protection/>
    </xf>
    <xf numFmtId="0" fontId="27" fillId="0" borderId="0" xfId="57" applyFont="1" applyAlignment="1" applyProtection="1">
      <alignment vertical="center"/>
      <protection/>
    </xf>
    <xf numFmtId="0" fontId="27" fillId="0" borderId="0" xfId="57" applyFont="1" applyAlignment="1" applyProtection="1">
      <alignment vertical="center" wrapText="1"/>
      <protection/>
    </xf>
    <xf numFmtId="0" fontId="27" fillId="0" borderId="0" xfId="57" applyFont="1" applyAlignment="1" applyProtection="1" quotePrefix="1">
      <alignment vertical="center"/>
      <protection/>
    </xf>
    <xf numFmtId="3" fontId="27" fillId="0" borderId="0" xfId="57" applyNumberFormat="1" applyFont="1" applyAlignment="1" applyProtection="1">
      <alignment horizontal="right" vertical="center"/>
      <protection/>
    </xf>
    <xf numFmtId="0" fontId="27" fillId="0" borderId="0" xfId="57" applyFont="1" applyBorder="1" applyAlignment="1" applyProtection="1">
      <alignment vertical="center"/>
      <protection/>
    </xf>
    <xf numFmtId="0" fontId="27" fillId="0" borderId="0" xfId="57" applyFont="1" applyBorder="1" applyAlignment="1" applyProtection="1">
      <alignment vertical="center" wrapText="1"/>
      <protection/>
    </xf>
    <xf numFmtId="179" fontId="33" fillId="0" borderId="11" xfId="61" applyNumberFormat="1" applyFont="1" applyFill="1" applyBorder="1" applyAlignment="1" applyProtection="1" quotePrefix="1">
      <alignment horizontal="center" vertical="center"/>
      <protection/>
    </xf>
    <xf numFmtId="0" fontId="27" fillId="0" borderId="19" xfId="57" applyFont="1" applyBorder="1" applyAlignment="1" applyProtection="1" quotePrefix="1">
      <alignment horizontal="center" vertical="center"/>
      <protection/>
    </xf>
    <xf numFmtId="179" fontId="38" fillId="36" borderId="19" xfId="61" applyNumberFormat="1" applyFont="1" applyFill="1" applyBorder="1" applyAlignment="1" applyProtection="1">
      <alignment horizontal="center" vertical="center"/>
      <protection/>
    </xf>
    <xf numFmtId="179" fontId="38" fillId="36" borderId="17" xfId="61" applyNumberFormat="1" applyFont="1" applyFill="1" applyBorder="1" applyAlignment="1" applyProtection="1">
      <alignment horizontal="center" vertical="center"/>
      <protection/>
    </xf>
    <xf numFmtId="176" fontId="35" fillId="0" borderId="11" xfId="61" applyNumberFormat="1" applyFont="1" applyFill="1" applyBorder="1" applyAlignment="1" applyProtection="1">
      <alignment horizontal="right" vertical="center"/>
      <protection/>
    </xf>
    <xf numFmtId="3" fontId="33" fillId="0" borderId="10" xfId="57" applyNumberFormat="1" applyFont="1" applyBorder="1" applyAlignment="1" applyProtection="1">
      <alignment vertical="center"/>
      <protection/>
    </xf>
    <xf numFmtId="0" fontId="32" fillId="0" borderId="0" xfId="57" applyFont="1">
      <alignment/>
      <protection/>
    </xf>
    <xf numFmtId="0" fontId="44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6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39" fillId="40" borderId="0" xfId="57" applyFont="1" applyFill="1" applyAlignment="1">
      <alignment vertical="center"/>
      <protection/>
    </xf>
    <xf numFmtId="0" fontId="44" fillId="40" borderId="0" xfId="57" applyFont="1" applyFill="1">
      <alignment/>
      <protection/>
    </xf>
    <xf numFmtId="0" fontId="39" fillId="41" borderId="0" xfId="57" applyFont="1" applyFill="1" applyAlignment="1">
      <alignment vertical="center"/>
      <protection/>
    </xf>
    <xf numFmtId="0" fontId="26" fillId="41" borderId="0" xfId="57" applyFont="1" applyFill="1" applyAlignment="1">
      <alignment vertical="center"/>
      <protection/>
    </xf>
    <xf numFmtId="0" fontId="26" fillId="41" borderId="0" xfId="57" applyFont="1" applyFill="1" applyBorder="1" applyAlignment="1">
      <alignment vertical="center"/>
      <protection/>
    </xf>
    <xf numFmtId="0" fontId="44" fillId="41" borderId="0" xfId="57" applyFont="1" applyFill="1" applyBorder="1" applyAlignment="1">
      <alignment vertical="center"/>
      <protection/>
    </xf>
    <xf numFmtId="3" fontId="33" fillId="0" borderId="14" xfId="57" applyNumberFormat="1" applyFont="1" applyBorder="1" applyAlignment="1">
      <alignment vertical="center"/>
      <protection/>
    </xf>
    <xf numFmtId="3" fontId="34" fillId="0" borderId="32" xfId="57" applyNumberFormat="1" applyFont="1" applyBorder="1" applyAlignment="1">
      <alignment horizontal="right" vertical="center"/>
      <protection/>
    </xf>
    <xf numFmtId="3" fontId="34" fillId="0" borderId="33" xfId="57" applyNumberFormat="1" applyFont="1" applyBorder="1" applyAlignment="1">
      <alignment horizontal="right" vertical="center"/>
      <protection/>
    </xf>
    <xf numFmtId="0" fontId="38" fillId="36" borderId="34" xfId="61" applyFont="1" applyFill="1" applyBorder="1" applyAlignment="1" quotePrefix="1">
      <alignment horizontal="left"/>
      <protection/>
    </xf>
    <xf numFmtId="0" fontId="33" fillId="0" borderId="11" xfId="57" applyFont="1" applyBorder="1" applyAlignment="1">
      <alignment horizontal="center" vertical="center" wrapText="1"/>
      <protection/>
    </xf>
    <xf numFmtId="0" fontId="38" fillId="36" borderId="34" xfId="57" applyFont="1" applyFill="1" applyBorder="1" applyAlignment="1">
      <alignment vertical="center" wrapText="1"/>
      <protection/>
    </xf>
    <xf numFmtId="3" fontId="34" fillId="0" borderId="35" xfId="57" applyNumberFormat="1" applyFont="1" applyBorder="1" applyAlignment="1">
      <alignment horizontal="right" vertical="center"/>
      <protection/>
    </xf>
    <xf numFmtId="3" fontId="34" fillId="0" borderId="32" xfId="57" applyNumberFormat="1" applyFont="1" applyBorder="1" applyAlignment="1" applyProtection="1">
      <alignment vertical="center"/>
      <protection locked="0"/>
    </xf>
    <xf numFmtId="3" fontId="34" fillId="0" borderId="32" xfId="57" applyNumberFormat="1" applyFont="1" applyBorder="1" applyAlignment="1">
      <alignment vertical="center"/>
      <protection/>
    </xf>
    <xf numFmtId="3" fontId="34" fillId="0" borderId="33" xfId="57" applyNumberFormat="1" applyFont="1" applyBorder="1" applyAlignment="1" applyProtection="1">
      <alignment vertical="center"/>
      <protection locked="0"/>
    </xf>
    <xf numFmtId="3" fontId="34" fillId="0" borderId="33" xfId="57" applyNumberFormat="1" applyFont="1" applyBorder="1" applyAlignment="1" applyProtection="1">
      <alignment vertical="center"/>
      <protection/>
    </xf>
    <xf numFmtId="3" fontId="34" fillId="0" borderId="36" xfId="57" applyNumberFormat="1" applyFont="1" applyBorder="1" applyAlignment="1" applyProtection="1">
      <alignment vertical="center"/>
      <protection locked="0"/>
    </xf>
    <xf numFmtId="3" fontId="34" fillId="0" borderId="36" xfId="57" applyNumberFormat="1" applyFont="1" applyBorder="1" applyAlignment="1" applyProtection="1">
      <alignment vertical="center"/>
      <protection/>
    </xf>
    <xf numFmtId="0" fontId="38" fillId="36" borderId="34" xfId="61" applyFont="1" applyFill="1" applyBorder="1" applyAlignment="1" quotePrefix="1">
      <alignment horizontal="center"/>
      <protection/>
    </xf>
    <xf numFmtId="3" fontId="34" fillId="0" borderId="33" xfId="57" applyNumberFormat="1" applyFont="1" applyBorder="1" applyAlignment="1">
      <alignment vertical="center"/>
      <protection/>
    </xf>
    <xf numFmtId="3" fontId="34" fillId="0" borderId="33" xfId="57" applyNumberFormat="1" applyFont="1" applyBorder="1" applyAlignment="1" applyProtection="1">
      <alignment horizontal="right" vertical="center"/>
      <protection locked="0"/>
    </xf>
    <xf numFmtId="3" fontId="34" fillId="0" borderId="33" xfId="57" applyNumberFormat="1" applyFont="1" applyBorder="1" applyAlignment="1" applyProtection="1">
      <alignment horizontal="right" vertical="center"/>
      <protection/>
    </xf>
    <xf numFmtId="3" fontId="34" fillId="0" borderId="32" xfId="57" applyNumberFormat="1" applyFont="1" applyBorder="1" applyAlignment="1" applyProtection="1">
      <alignment vertical="center"/>
      <protection/>
    </xf>
    <xf numFmtId="3" fontId="34" fillId="0" borderId="37" xfId="57" applyNumberFormat="1" applyFont="1" applyBorder="1" applyAlignment="1" applyProtection="1">
      <alignment vertical="center"/>
      <protection/>
    </xf>
    <xf numFmtId="3" fontId="34" fillId="0" borderId="30" xfId="57" applyNumberFormat="1" applyFont="1" applyBorder="1" applyAlignment="1" applyProtection="1">
      <alignment vertical="center"/>
      <protection/>
    </xf>
    <xf numFmtId="0" fontId="27" fillId="0" borderId="14" xfId="57" applyFont="1" applyBorder="1" applyAlignment="1">
      <alignment horizontal="center" vertical="center"/>
      <protection/>
    </xf>
    <xf numFmtId="3" fontId="34" fillId="0" borderId="25" xfId="57" applyNumberFormat="1" applyFont="1" applyFill="1" applyBorder="1" applyAlignment="1" applyProtection="1">
      <alignment horizontal="right" vertical="center"/>
      <protection locked="0"/>
    </xf>
    <xf numFmtId="3" fontId="34" fillId="0" borderId="23" xfId="57" applyNumberFormat="1" applyFont="1" applyFill="1" applyBorder="1" applyAlignment="1" applyProtection="1">
      <alignment horizontal="right" vertical="center"/>
      <protection locked="0"/>
    </xf>
    <xf numFmtId="3" fontId="34" fillId="0" borderId="28" xfId="57" applyNumberFormat="1" applyFont="1" applyFill="1" applyBorder="1" applyAlignment="1" applyProtection="1">
      <alignment horizontal="right" vertical="center"/>
      <protection locked="0"/>
    </xf>
    <xf numFmtId="3" fontId="33" fillId="0" borderId="10" xfId="57" applyNumberFormat="1" applyFont="1" applyFill="1" applyBorder="1" applyAlignment="1">
      <alignment vertical="center"/>
      <protection/>
    </xf>
    <xf numFmtId="3" fontId="21" fillId="0" borderId="0" xfId="56" applyNumberFormat="1" applyFont="1" applyAlignment="1" applyProtection="1">
      <alignment/>
      <protection/>
    </xf>
    <xf numFmtId="3" fontId="18" fillId="35" borderId="0" xfId="56" applyNumberFormat="1" applyFont="1" applyFill="1" applyBorder="1" applyAlignment="1" applyProtection="1">
      <alignment horizontal="right"/>
      <protection/>
    </xf>
    <xf numFmtId="3" fontId="20" fillId="0" borderId="10" xfId="56" applyNumberFormat="1" applyFont="1" applyFill="1" applyBorder="1" applyAlignment="1" applyProtection="1" quotePrefix="1">
      <alignment horizontal="center" vertical="center"/>
      <protection/>
    </xf>
    <xf numFmtId="0" fontId="19" fillId="0" borderId="0" xfId="56" applyProtection="1">
      <alignment/>
      <protection/>
    </xf>
    <xf numFmtId="0" fontId="12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5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5" fillId="0" borderId="0" xfId="58" applyAlignment="1">
      <alignment/>
      <protection/>
    </xf>
    <xf numFmtId="0" fontId="155" fillId="0" borderId="0" xfId="58" applyFill="1">
      <alignment/>
      <protection/>
    </xf>
    <xf numFmtId="0" fontId="155" fillId="0" borderId="0" xfId="58" quotePrefix="1">
      <alignment/>
      <protection/>
    </xf>
    <xf numFmtId="180" fontId="64" fillId="0" borderId="0" xfId="56" applyNumberFormat="1" applyFont="1" applyBorder="1" applyAlignment="1">
      <alignment horizontal="center"/>
      <protection/>
    </xf>
    <xf numFmtId="180" fontId="155" fillId="0" borderId="0" xfId="58" applyNumberFormat="1" applyBorder="1">
      <alignment/>
      <protection/>
    </xf>
    <xf numFmtId="180" fontId="67" fillId="0" borderId="0" xfId="56" applyNumberFormat="1" applyFont="1" applyBorder="1" applyAlignment="1">
      <alignment horizontal="center"/>
      <protection/>
    </xf>
    <xf numFmtId="180" fontId="60" fillId="42" borderId="0" xfId="56" applyNumberFormat="1" applyFont="1" applyFill="1" applyBorder="1" applyAlignment="1">
      <alignment horizontal="center"/>
      <protection/>
    </xf>
    <xf numFmtId="180" fontId="60" fillId="36" borderId="0" xfId="56" applyNumberFormat="1" applyFont="1" applyFill="1" applyBorder="1" applyAlignment="1">
      <alignment horizontal="center"/>
      <protection/>
    </xf>
    <xf numFmtId="180" fontId="57" fillId="0" borderId="0" xfId="56" applyNumberFormat="1" applyFont="1" applyBorder="1" applyAlignment="1">
      <alignment horizontal="center"/>
      <protection/>
    </xf>
    <xf numFmtId="180" fontId="64" fillId="37" borderId="0" xfId="56" applyNumberFormat="1" applyFont="1" applyFill="1" applyBorder="1" applyAlignment="1">
      <alignment horizontal="center"/>
      <protection/>
    </xf>
    <xf numFmtId="180" fontId="57" fillId="37" borderId="0" xfId="56" applyNumberFormat="1" applyFont="1" applyFill="1" applyBorder="1" applyAlignment="1">
      <alignment horizontal="center"/>
      <protection/>
    </xf>
    <xf numFmtId="0" fontId="155" fillId="0" borderId="0" xfId="58" applyBorder="1">
      <alignment/>
      <protection/>
    </xf>
    <xf numFmtId="180" fontId="58" fillId="37" borderId="0" xfId="56" applyNumberFormat="1" applyFont="1" applyFill="1" applyBorder="1" applyAlignment="1">
      <alignment horizontal="center"/>
      <protection/>
    </xf>
    <xf numFmtId="0" fontId="64" fillId="0" borderId="0" xfId="56" applyNumberFormat="1" applyFont="1" applyBorder="1" applyAlignment="1" quotePrefix="1">
      <alignment horizontal="center"/>
      <protection/>
    </xf>
    <xf numFmtId="0" fontId="64" fillId="0" borderId="0" xfId="56" applyNumberFormat="1" applyFont="1" applyFill="1" applyBorder="1" applyAlignment="1" quotePrefix="1">
      <alignment horizontal="center"/>
      <protection/>
    </xf>
    <xf numFmtId="183" fontId="64" fillId="0" borderId="0" xfId="56" applyNumberFormat="1" applyFont="1" applyFill="1" applyBorder="1" applyAlignment="1" quotePrefix="1">
      <alignment horizontal="center"/>
      <protection/>
    </xf>
    <xf numFmtId="0" fontId="64" fillId="37" borderId="0" xfId="56" applyNumberFormat="1" applyFont="1" applyFill="1" applyBorder="1" applyAlignment="1" quotePrefix="1">
      <alignment horizontal="center"/>
      <protection/>
    </xf>
    <xf numFmtId="3" fontId="34" fillId="0" borderId="30" xfId="57" applyNumberFormat="1" applyFont="1" applyBorder="1" applyAlignment="1">
      <alignment horizontal="right" vertical="center"/>
      <protection/>
    </xf>
    <xf numFmtId="3" fontId="34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7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5" fillId="43" borderId="0" xfId="58" applyFill="1">
      <alignment/>
      <protection/>
    </xf>
    <xf numFmtId="0" fontId="155" fillId="43" borderId="0" xfId="58" applyFill="1" applyAlignment="1">
      <alignment/>
      <protection/>
    </xf>
    <xf numFmtId="1" fontId="57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7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7" fillId="32" borderId="41" xfId="56" applyNumberFormat="1" applyFont="1" applyFill="1" applyBorder="1" applyAlignment="1" quotePrefix="1">
      <alignment horizontal="center"/>
      <protection/>
    </xf>
    <xf numFmtId="0" fontId="59" fillId="32" borderId="41" xfId="56" applyFont="1" applyFill="1" applyBorder="1">
      <alignment/>
      <protection/>
    </xf>
    <xf numFmtId="180" fontId="57" fillId="32" borderId="41" xfId="56" applyNumberFormat="1" applyFont="1" applyFill="1" applyBorder="1" applyAlignment="1" quotePrefix="1">
      <alignment horizontal="center" vertical="center"/>
      <protection/>
    </xf>
    <xf numFmtId="0" fontId="13" fillId="32" borderId="41" xfId="56" applyFont="1" applyFill="1" applyBorder="1" applyAlignment="1">
      <alignment wrapText="1"/>
      <protection/>
    </xf>
    <xf numFmtId="180" fontId="57" fillId="32" borderId="41" xfId="56" applyNumberFormat="1" applyFont="1" applyFill="1" applyBorder="1" applyAlignment="1" quotePrefix="1">
      <alignment horizontal="center"/>
      <protection/>
    </xf>
    <xf numFmtId="0" fontId="13" fillId="32" borderId="41" xfId="56" applyFont="1" applyFill="1" applyBorder="1">
      <alignment/>
      <protection/>
    </xf>
    <xf numFmtId="180" fontId="57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8" fillId="32" borderId="43" xfId="56" applyNumberFormat="1" applyFont="1" applyFill="1" applyBorder="1" applyAlignment="1" quotePrefix="1">
      <alignment horizontal="center"/>
      <protection/>
    </xf>
    <xf numFmtId="0" fontId="59" fillId="32" borderId="43" xfId="56" applyFont="1" applyFill="1" applyBorder="1">
      <alignment/>
      <protection/>
    </xf>
    <xf numFmtId="180" fontId="57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5" fillId="32" borderId="32" xfId="62" applyFont="1" applyFill="1" applyBorder="1">
      <alignment/>
      <protection/>
    </xf>
    <xf numFmtId="180" fontId="60" fillId="32" borderId="45" xfId="56" applyNumberFormat="1" applyFont="1" applyFill="1" applyBorder="1" applyAlignment="1">
      <alignment horizontal="center"/>
      <protection/>
    </xf>
    <xf numFmtId="180" fontId="23" fillId="32" borderId="33" xfId="56" applyNumberFormat="1" applyFont="1" applyFill="1" applyBorder="1" applyAlignment="1">
      <alignment horizontal="left"/>
      <protection/>
    </xf>
    <xf numFmtId="180" fontId="62" fillId="32" borderId="33" xfId="56" applyNumberFormat="1" applyFont="1" applyFill="1" applyBorder="1" applyAlignment="1">
      <alignment horizontal="left"/>
      <protection/>
    </xf>
    <xf numFmtId="180" fontId="64" fillId="32" borderId="46" xfId="56" applyNumberFormat="1" applyFont="1" applyFill="1" applyBorder="1" applyAlignment="1" quotePrefix="1">
      <alignment horizontal="center"/>
      <protection/>
    </xf>
    <xf numFmtId="0" fontId="59" fillId="32" borderId="47" xfId="56" applyFont="1" applyFill="1" applyBorder="1">
      <alignment/>
      <protection/>
    </xf>
    <xf numFmtId="180" fontId="64" fillId="32" borderId="41" xfId="56" applyNumberFormat="1" applyFont="1" applyFill="1" applyBorder="1" applyAlignment="1" quotePrefix="1">
      <alignment horizontal="center"/>
      <protection/>
    </xf>
    <xf numFmtId="0" fontId="59" fillId="32" borderId="42" xfId="56" applyFont="1" applyFill="1" applyBorder="1">
      <alignment/>
      <protection/>
    </xf>
    <xf numFmtId="0" fontId="59" fillId="32" borderId="41" xfId="56" applyFont="1" applyFill="1" applyBorder="1">
      <alignment/>
      <protection/>
    </xf>
    <xf numFmtId="0" fontId="63" fillId="32" borderId="41" xfId="56" applyFont="1" applyFill="1" applyBorder="1">
      <alignment/>
      <protection/>
    </xf>
    <xf numFmtId="0" fontId="59" fillId="32" borderId="41" xfId="56" applyFont="1" applyFill="1" applyBorder="1" applyAlignment="1">
      <alignment horizontal="left"/>
      <protection/>
    </xf>
    <xf numFmtId="180" fontId="64" fillId="32" borderId="41" xfId="56" applyNumberFormat="1" applyFont="1" applyFill="1" applyBorder="1" applyAlignment="1">
      <alignment horizontal="center"/>
      <protection/>
    </xf>
    <xf numFmtId="0" fontId="59" fillId="32" borderId="41" xfId="56" applyFont="1" applyFill="1" applyBorder="1" applyAlignment="1">
      <alignment horizontal="left" wrapText="1"/>
      <protection/>
    </xf>
    <xf numFmtId="180" fontId="67" fillId="32" borderId="43" xfId="56" applyNumberFormat="1" applyFont="1" applyFill="1" applyBorder="1" applyAlignment="1">
      <alignment horizontal="center"/>
      <protection/>
    </xf>
    <xf numFmtId="0" fontId="68" fillId="32" borderId="43" xfId="56" applyFont="1" applyFill="1" applyBorder="1">
      <alignment/>
      <protection/>
    </xf>
    <xf numFmtId="180" fontId="24" fillId="32" borderId="48" xfId="56" applyNumberFormat="1" applyFont="1" applyFill="1" applyBorder="1" applyAlignment="1">
      <alignment horizontal="left"/>
      <protection/>
    </xf>
    <xf numFmtId="180" fontId="64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4" fillId="32" borderId="49" xfId="56" applyNumberFormat="1" applyFont="1" applyFill="1" applyBorder="1" applyAlignment="1">
      <alignment horizontal="center"/>
      <protection/>
    </xf>
    <xf numFmtId="0" fontId="13" fillId="32" borderId="49" xfId="56" applyFont="1" applyFill="1" applyBorder="1">
      <alignment/>
      <protection/>
    </xf>
    <xf numFmtId="180" fontId="23" fillId="32" borderId="48" xfId="56" applyNumberFormat="1" applyFont="1" applyFill="1" applyBorder="1" applyAlignment="1">
      <alignment horizontal="left"/>
      <protection/>
    </xf>
    <xf numFmtId="180" fontId="57" fillId="32" borderId="41" xfId="56" applyNumberFormat="1" applyFont="1" applyFill="1" applyBorder="1" applyAlignment="1">
      <alignment horizontal="center"/>
      <protection/>
    </xf>
    <xf numFmtId="180" fontId="57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4" fillId="32" borderId="44" xfId="56" applyNumberFormat="1" applyFont="1" applyFill="1" applyBorder="1" applyAlignment="1">
      <alignment horizontal="center"/>
      <protection/>
    </xf>
    <xf numFmtId="0" fontId="13" fillId="32" borderId="44" xfId="56" applyFont="1" applyFill="1" applyBorder="1">
      <alignment/>
      <protection/>
    </xf>
    <xf numFmtId="180" fontId="57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4" fillId="32" borderId="43" xfId="56" applyNumberFormat="1" applyFont="1" applyFill="1" applyBorder="1" applyAlignment="1">
      <alignment horizontal="center"/>
      <protection/>
    </xf>
    <xf numFmtId="0" fontId="76" fillId="32" borderId="43" xfId="56" applyFont="1" applyFill="1" applyBorder="1">
      <alignment/>
      <protection/>
    </xf>
    <xf numFmtId="180" fontId="57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8" fillId="32" borderId="41" xfId="56" applyNumberFormat="1" applyFont="1" applyFill="1" applyBorder="1" applyAlignment="1">
      <alignment horizontal="center"/>
      <protection/>
    </xf>
    <xf numFmtId="180" fontId="57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4" fillId="32" borderId="50" xfId="56" applyNumberFormat="1" applyFont="1" applyFill="1" applyBorder="1" applyAlignment="1" quotePrefix="1">
      <alignment horizontal="center"/>
      <protection/>
    </xf>
    <xf numFmtId="0" fontId="18" fillId="32" borderId="50" xfId="56" applyFont="1" applyFill="1" applyBorder="1" applyAlignment="1">
      <alignment horizontal="left"/>
      <protection/>
    </xf>
    <xf numFmtId="0" fontId="64" fillId="32" borderId="41" xfId="56" applyNumberFormat="1" applyFont="1" applyFill="1" applyBorder="1" applyAlignment="1" quotePrefix="1">
      <alignment horizontal="center"/>
      <protection/>
    </xf>
    <xf numFmtId="0" fontId="18" fillId="32" borderId="41" xfId="56" applyFont="1" applyFill="1" applyBorder="1" applyAlignment="1">
      <alignment horizontal="left"/>
      <protection/>
    </xf>
    <xf numFmtId="0" fontId="77" fillId="32" borderId="41" xfId="56" applyFont="1" applyFill="1" applyBorder="1" applyAlignment="1">
      <alignment horizontal="left"/>
      <protection/>
    </xf>
    <xf numFmtId="0" fontId="18" fillId="32" borderId="41" xfId="56" applyFont="1" applyFill="1" applyBorder="1" applyAlignment="1" quotePrefix="1">
      <alignment horizontal="left"/>
      <protection/>
    </xf>
    <xf numFmtId="0" fontId="64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77" fillId="32" borderId="50" xfId="56" applyFont="1" applyFill="1" applyBorder="1" applyAlignment="1">
      <alignment horizontal="left"/>
      <protection/>
    </xf>
    <xf numFmtId="0" fontId="64" fillId="32" borderId="46" xfId="56" applyNumberFormat="1" applyFont="1" applyFill="1" applyBorder="1" applyAlignment="1" quotePrefix="1">
      <alignment horizontal="center"/>
      <protection/>
    </xf>
    <xf numFmtId="0" fontId="18" fillId="32" borderId="46" xfId="56" applyFont="1" applyFill="1" applyBorder="1" applyAlignment="1">
      <alignment horizontal="left"/>
      <protection/>
    </xf>
    <xf numFmtId="183" fontId="64" fillId="32" borderId="44" xfId="56" applyNumberFormat="1" applyFont="1" applyFill="1" applyBorder="1" applyAlignment="1" quotePrefix="1">
      <alignment horizontal="center"/>
      <protection/>
    </xf>
    <xf numFmtId="0" fontId="18" fillId="32" borderId="44" xfId="56" applyFont="1" applyFill="1" applyBorder="1" applyAlignment="1">
      <alignment horizontal="left"/>
      <protection/>
    </xf>
    <xf numFmtId="0" fontId="77" fillId="32" borderId="44" xfId="56" applyFont="1" applyFill="1" applyBorder="1" applyAlignment="1">
      <alignment horizontal="left"/>
      <protection/>
    </xf>
    <xf numFmtId="0" fontId="155" fillId="43" borderId="23" xfId="58" applyFill="1" applyBorder="1">
      <alignment/>
      <protection/>
    </xf>
    <xf numFmtId="0" fontId="155" fillId="43" borderId="23" xfId="58" applyFill="1" applyBorder="1" applyAlignment="1">
      <alignment/>
      <protection/>
    </xf>
    <xf numFmtId="0" fontId="155" fillId="0" borderId="23" xfId="58" applyFill="1" applyBorder="1">
      <alignment/>
      <protection/>
    </xf>
    <xf numFmtId="0" fontId="22" fillId="32" borderId="0" xfId="56" applyFont="1" applyFill="1" applyBorder="1">
      <alignment/>
      <protection/>
    </xf>
    <xf numFmtId="0" fontId="21" fillId="32" borderId="0" xfId="56" applyFont="1" applyFill="1" applyBorder="1">
      <alignment/>
      <protection/>
    </xf>
    <xf numFmtId="0" fontId="22" fillId="32" borderId="0" xfId="56" applyNumberFormat="1" applyFont="1" applyFill="1" applyBorder="1" applyProtection="1">
      <alignment/>
      <protection locked="0"/>
    </xf>
    <xf numFmtId="49" fontId="22" fillId="32" borderId="0" xfId="56" applyNumberFormat="1" applyFont="1" applyFill="1" applyBorder="1" applyProtection="1">
      <alignment/>
      <protection locked="0"/>
    </xf>
    <xf numFmtId="0" fontId="155" fillId="32" borderId="0" xfId="58" applyFill="1">
      <alignment/>
      <protection/>
    </xf>
    <xf numFmtId="0" fontId="155" fillId="32" borderId="0" xfId="58" applyFill="1" applyAlignment="1">
      <alignment/>
      <protection/>
    </xf>
    <xf numFmtId="182" fontId="55" fillId="32" borderId="0" xfId="64" applyNumberFormat="1" applyFont="1" applyFill="1" applyBorder="1" applyAlignment="1" quotePrefix="1">
      <alignment horizontal="right"/>
      <protection/>
    </xf>
    <xf numFmtId="0" fontId="14" fillId="32" borderId="0" xfId="64" applyFont="1" applyFill="1" applyBorder="1">
      <alignment/>
      <protection/>
    </xf>
    <xf numFmtId="0" fontId="14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4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4" fillId="32" borderId="0" xfId="61" applyFont="1" applyFill="1" applyBorder="1" applyAlignment="1">
      <alignment horizontal="left"/>
      <protection/>
    </xf>
    <xf numFmtId="0" fontId="14" fillId="32" borderId="0" xfId="64" applyFont="1" applyFill="1" applyBorder="1" applyAlignment="1" quotePrefix="1">
      <alignment horizontal="left"/>
      <protection/>
    </xf>
    <xf numFmtId="0" fontId="56" fillId="32" borderId="0" xfId="61" applyFont="1" applyFill="1" applyBorder="1" applyAlignment="1" quotePrefix="1">
      <alignment horizontal="left"/>
      <protection/>
    </xf>
    <xf numFmtId="0" fontId="55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6" fillId="32" borderId="0" xfId="64" applyNumberFormat="1" applyFont="1" applyFill="1" applyBorder="1" applyAlignment="1" quotePrefix="1">
      <alignment horizontal="right"/>
      <protection/>
    </xf>
    <xf numFmtId="0" fontId="14" fillId="32" borderId="0" xfId="64" applyFont="1" applyFill="1" applyBorder="1">
      <alignment/>
      <protection/>
    </xf>
    <xf numFmtId="182" fontId="55" fillId="32" borderId="0" xfId="64" applyNumberFormat="1" applyFont="1" applyFill="1" applyBorder="1" applyAlignment="1">
      <alignment horizontal="right"/>
      <protection/>
    </xf>
    <xf numFmtId="0" fontId="14" fillId="32" borderId="0" xfId="64" applyFont="1" applyFill="1" applyBorder="1" applyAlignment="1">
      <alignment horizontal="left"/>
      <protection/>
    </xf>
    <xf numFmtId="0" fontId="54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5" fillId="32" borderId="23" xfId="58" applyNumberFormat="1" applyFill="1" applyBorder="1" applyAlignment="1">
      <alignment horizontal="left"/>
      <protection/>
    </xf>
    <xf numFmtId="0" fontId="27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53" xfId="0" applyFont="1" applyBorder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49" fontId="78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5" fillId="0" borderId="24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24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6" fontId="35" fillId="0" borderId="3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Font="1" applyBorder="1" applyAlignment="1" applyProtection="1">
      <alignment horizontal="center"/>
      <protection/>
    </xf>
    <xf numFmtId="0" fontId="35" fillId="0" borderId="37" xfId="0" applyFont="1" applyBorder="1" applyAlignment="1" applyProtection="1">
      <alignment horizontal="center"/>
      <protection/>
    </xf>
    <xf numFmtId="0" fontId="78" fillId="0" borderId="30" xfId="0" applyFont="1" applyBorder="1" applyAlignment="1" applyProtection="1" quotePrefix="1">
      <alignment horizontal="center"/>
      <protection/>
    </xf>
    <xf numFmtId="0" fontId="35" fillId="0" borderId="22" xfId="0" applyFont="1" applyBorder="1" applyAlignment="1" applyProtection="1">
      <alignment/>
      <protection/>
    </xf>
    <xf numFmtId="1" fontId="35" fillId="0" borderId="30" xfId="0" applyNumberFormat="1" applyFont="1" applyBorder="1" applyAlignment="1" applyProtection="1">
      <alignment/>
      <protection/>
    </xf>
    <xf numFmtId="176" fontId="25" fillId="0" borderId="54" xfId="0" applyNumberFormat="1" applyFont="1" applyBorder="1" applyAlignment="1" applyProtection="1">
      <alignment/>
      <protection/>
    </xf>
    <xf numFmtId="1" fontId="35" fillId="0" borderId="16" xfId="0" applyNumberFormat="1" applyFont="1" applyBorder="1" applyAlignment="1" applyProtection="1">
      <alignment/>
      <protection/>
    </xf>
    <xf numFmtId="176" fontId="25" fillId="0" borderId="0" xfId="0" applyNumberFormat="1" applyFont="1" applyBorder="1" applyAlignment="1" applyProtection="1">
      <alignment/>
      <protection/>
    </xf>
    <xf numFmtId="1" fontId="35" fillId="0" borderId="32" xfId="0" applyNumberFormat="1" applyFont="1" applyBorder="1" applyAlignment="1" applyProtection="1">
      <alignment/>
      <protection/>
    </xf>
    <xf numFmtId="1" fontId="35" fillId="0" borderId="33" xfId="0" applyNumberFormat="1" applyFont="1" applyBorder="1" applyAlignment="1" applyProtection="1">
      <alignment/>
      <protection/>
    </xf>
    <xf numFmtId="1" fontId="35" fillId="0" borderId="37" xfId="0" applyNumberFormat="1" applyFont="1" applyBorder="1" applyAlignment="1" applyProtection="1">
      <alignment/>
      <protection/>
    </xf>
    <xf numFmtId="1" fontId="35" fillId="0" borderId="35" xfId="0" applyNumberFormat="1" applyFont="1" applyBorder="1" applyAlignment="1" applyProtection="1">
      <alignment/>
      <protection/>
    </xf>
    <xf numFmtId="1" fontId="35" fillId="0" borderId="10" xfId="0" applyNumberFormat="1" applyFont="1" applyBorder="1" applyAlignment="1" applyProtection="1">
      <alignment/>
      <protection/>
    </xf>
    <xf numFmtId="1" fontId="25" fillId="0" borderId="10" xfId="0" applyNumberFormat="1" applyFont="1" applyBorder="1" applyAlignment="1" applyProtection="1" quotePrefix="1">
      <alignment/>
      <protection/>
    </xf>
    <xf numFmtId="1" fontId="25" fillId="0" borderId="18" xfId="0" applyNumberFormat="1" applyFont="1" applyBorder="1" applyAlignment="1" applyProtection="1" quotePrefix="1">
      <alignment/>
      <protection/>
    </xf>
    <xf numFmtId="1" fontId="35" fillId="0" borderId="36" xfId="0" applyNumberFormat="1" applyFont="1" applyBorder="1" applyAlignment="1" applyProtection="1">
      <alignment/>
      <protection/>
    </xf>
    <xf numFmtId="176" fontId="25" fillId="0" borderId="0" xfId="0" applyNumberFormat="1" applyFont="1" applyAlignment="1" applyProtection="1">
      <alignment/>
      <protection/>
    </xf>
    <xf numFmtId="1" fontId="35" fillId="0" borderId="12" xfId="0" applyNumberFormat="1" applyFont="1" applyBorder="1" applyAlignment="1" applyProtection="1">
      <alignment/>
      <protection/>
    </xf>
    <xf numFmtId="1" fontId="35" fillId="0" borderId="45" xfId="0" applyNumberFormat="1" applyFont="1" applyBorder="1" applyAlignment="1" applyProtection="1">
      <alignment/>
      <protection/>
    </xf>
    <xf numFmtId="1" fontId="25" fillId="0" borderId="37" xfId="0" applyNumberFormat="1" applyFont="1" applyBorder="1" applyAlignment="1" applyProtection="1" quotePrefix="1">
      <alignment/>
      <protection/>
    </xf>
    <xf numFmtId="1" fontId="25" fillId="0" borderId="33" xfId="0" applyNumberFormat="1" applyFont="1" applyBorder="1" applyAlignment="1" applyProtection="1" quotePrefix="1">
      <alignment/>
      <protection/>
    </xf>
    <xf numFmtId="1" fontId="25" fillId="0" borderId="22" xfId="0" applyNumberFormat="1" applyFont="1" applyBorder="1" applyAlignment="1" applyProtection="1" quotePrefix="1">
      <alignment/>
      <protection/>
    </xf>
    <xf numFmtId="1" fontId="25" fillId="0" borderId="55" xfId="0" applyNumberFormat="1" applyFont="1" applyBorder="1" applyAlignment="1" applyProtection="1" quotePrefix="1">
      <alignment/>
      <protection/>
    </xf>
    <xf numFmtId="1" fontId="35" fillId="0" borderId="30" xfId="0" applyNumberFormat="1" applyFont="1" applyBorder="1" applyAlignment="1" applyProtection="1">
      <alignment horizontal="right"/>
      <protection/>
    </xf>
    <xf numFmtId="1" fontId="35" fillId="0" borderId="18" xfId="0" applyNumberFormat="1" applyFont="1" applyBorder="1" applyAlignment="1" applyProtection="1">
      <alignment horizontal="right"/>
      <protection/>
    </xf>
    <xf numFmtId="1" fontId="35" fillId="0" borderId="31" xfId="0" applyNumberFormat="1" applyFont="1" applyBorder="1" applyAlignment="1" applyProtection="1">
      <alignment/>
      <protection/>
    </xf>
    <xf numFmtId="1" fontId="35" fillId="0" borderId="10" xfId="0" applyNumberFormat="1" applyFont="1" applyBorder="1" applyAlignment="1" applyProtection="1">
      <alignment/>
      <protection/>
    </xf>
    <xf numFmtId="1" fontId="35" fillId="0" borderId="12" xfId="0" applyNumberFormat="1" applyFont="1" applyBorder="1" applyAlignment="1" applyProtection="1">
      <alignment/>
      <protection/>
    </xf>
    <xf numFmtId="1" fontId="35" fillId="0" borderId="0" xfId="0" applyNumberFormat="1" applyFont="1" applyBorder="1" applyAlignment="1" applyProtection="1">
      <alignment/>
      <protection/>
    </xf>
    <xf numFmtId="3" fontId="20" fillId="44" borderId="37" xfId="56" applyNumberFormat="1" applyFont="1" applyFill="1" applyBorder="1" applyAlignment="1" applyProtection="1" quotePrefix="1">
      <alignment horizontal="center" vertical="center"/>
      <protection/>
    </xf>
    <xf numFmtId="3" fontId="160" fillId="45" borderId="45" xfId="56" applyNumberFormat="1" applyFont="1" applyFill="1" applyBorder="1" applyAlignment="1" applyProtection="1">
      <alignment horizontal="right" vertical="center"/>
      <protection/>
    </xf>
    <xf numFmtId="3" fontId="160" fillId="45" borderId="45" xfId="56" applyNumberFormat="1" applyFont="1" applyFill="1" applyBorder="1" applyAlignment="1" applyProtection="1">
      <alignment horizontal="right" vertical="center"/>
      <protection/>
    </xf>
    <xf numFmtId="0" fontId="161" fillId="46" borderId="56" xfId="56" applyFont="1" applyFill="1" applyBorder="1" applyAlignment="1" applyProtection="1">
      <alignment horizontal="center" vertical="center"/>
      <protection/>
    </xf>
    <xf numFmtId="0" fontId="161" fillId="46" borderId="37" xfId="56" applyFont="1" applyFill="1" applyBorder="1" applyAlignment="1" applyProtection="1">
      <alignment horizontal="center" vertical="center"/>
      <protection/>
    </xf>
    <xf numFmtId="3" fontId="160" fillId="46" borderId="57" xfId="56" applyNumberFormat="1" applyFont="1" applyFill="1" applyBorder="1" applyAlignment="1" applyProtection="1">
      <alignment horizontal="right" vertical="center"/>
      <protection/>
    </xf>
    <xf numFmtId="3" fontId="160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12" fillId="47" borderId="0" xfId="56" applyFont="1" applyFill="1" applyAlignment="1">
      <alignment vertical="center"/>
      <protection/>
    </xf>
    <xf numFmtId="3" fontId="13" fillId="44" borderId="59" xfId="56" applyNumberFormat="1" applyFont="1" applyFill="1" applyBorder="1" applyAlignment="1" applyProtection="1">
      <alignment horizontal="right" vertical="center"/>
      <protection locked="0"/>
    </xf>
    <xf numFmtId="3" fontId="13" fillId="44" borderId="60" xfId="56" applyNumberFormat="1" applyFont="1" applyFill="1" applyBorder="1" applyAlignment="1" applyProtection="1">
      <alignment horizontal="right" vertical="center"/>
      <protection locked="0"/>
    </xf>
    <xf numFmtId="3" fontId="13" fillId="44" borderId="61" xfId="56" applyNumberFormat="1" applyFont="1" applyFill="1" applyBorder="1" applyAlignment="1" applyProtection="1">
      <alignment horizontal="right" vertical="center"/>
      <protection locked="0"/>
    </xf>
    <xf numFmtId="3" fontId="13" fillId="44" borderId="62" xfId="56" applyNumberFormat="1" applyFont="1" applyFill="1" applyBorder="1" applyAlignment="1" applyProtection="1">
      <alignment horizontal="right" vertical="center"/>
      <protection locked="0"/>
    </xf>
    <xf numFmtId="3" fontId="13" fillId="44" borderId="63" xfId="56" applyNumberFormat="1" applyFont="1" applyFill="1" applyBorder="1" applyAlignment="1" applyProtection="1">
      <alignment horizontal="right" vertical="center"/>
      <protection locked="0"/>
    </xf>
    <xf numFmtId="3" fontId="13" fillId="44" borderId="64" xfId="56" applyNumberFormat="1" applyFont="1" applyFill="1" applyBorder="1" applyAlignment="1" applyProtection="1">
      <alignment horizontal="right" vertical="center"/>
      <protection locked="0"/>
    </xf>
    <xf numFmtId="3" fontId="13" fillId="44" borderId="65" xfId="56" applyNumberFormat="1" applyFont="1" applyFill="1" applyBorder="1" applyAlignment="1" applyProtection="1">
      <alignment horizontal="right" vertical="center"/>
      <protection locked="0"/>
    </xf>
    <xf numFmtId="3" fontId="13" fillId="44" borderId="66" xfId="56" applyNumberFormat="1" applyFont="1" applyFill="1" applyBorder="1" applyAlignment="1" applyProtection="1">
      <alignment horizontal="right" vertical="center"/>
      <protection locked="0"/>
    </xf>
    <xf numFmtId="3" fontId="13" fillId="44" borderId="67" xfId="56" applyNumberFormat="1" applyFont="1" applyFill="1" applyBorder="1" applyAlignment="1" applyProtection="1">
      <alignment horizontal="right" vertical="center"/>
      <protection locked="0"/>
    </xf>
    <xf numFmtId="3" fontId="13" fillId="44" borderId="68" xfId="56" applyNumberFormat="1" applyFont="1" applyFill="1" applyBorder="1" applyAlignment="1" applyProtection="1">
      <alignment horizontal="right" vertical="center"/>
      <protection locked="0"/>
    </xf>
    <xf numFmtId="3" fontId="13" fillId="44" borderId="69" xfId="56" applyNumberFormat="1" applyFont="1" applyFill="1" applyBorder="1" applyAlignment="1" applyProtection="1">
      <alignment horizontal="right" vertical="center"/>
      <protection locked="0"/>
    </xf>
    <xf numFmtId="3" fontId="13" fillId="44" borderId="70" xfId="56" applyNumberFormat="1" applyFont="1" applyFill="1" applyBorder="1" applyAlignment="1" applyProtection="1">
      <alignment horizontal="right" vertical="center"/>
      <protection locked="0"/>
    </xf>
    <xf numFmtId="3" fontId="13" fillId="44" borderId="71" xfId="56" applyNumberFormat="1" applyFont="1" applyFill="1" applyBorder="1" applyAlignment="1" applyProtection="1">
      <alignment horizontal="right" vertical="center"/>
      <protection locked="0"/>
    </xf>
    <xf numFmtId="3" fontId="13" fillId="44" borderId="72" xfId="56" applyNumberFormat="1" applyFont="1" applyFill="1" applyBorder="1" applyAlignment="1" applyProtection="1">
      <alignment horizontal="right" vertical="center"/>
      <protection locked="0"/>
    </xf>
    <xf numFmtId="3" fontId="13" fillId="44" borderId="73" xfId="56" applyNumberFormat="1" applyFont="1" applyFill="1" applyBorder="1" applyAlignment="1" applyProtection="1">
      <alignment horizontal="right" vertical="center"/>
      <protection locked="0"/>
    </xf>
    <xf numFmtId="3" fontId="162" fillId="45" borderId="74" xfId="56" applyNumberFormat="1" applyFont="1" applyFill="1" applyBorder="1" applyAlignment="1" applyProtection="1">
      <alignment horizontal="right" vertical="center"/>
      <protection/>
    </xf>
    <xf numFmtId="3" fontId="162" fillId="45" borderId="23" xfId="56" applyNumberFormat="1" applyFont="1" applyFill="1" applyBorder="1" applyAlignment="1" applyProtection="1">
      <alignment horizontal="right" vertical="center"/>
      <protection/>
    </xf>
    <xf numFmtId="3" fontId="162" fillId="45" borderId="21" xfId="56" applyNumberFormat="1" applyFont="1" applyFill="1" applyBorder="1" applyAlignment="1" applyProtection="1">
      <alignment horizontal="right" vertical="center"/>
      <protection/>
    </xf>
    <xf numFmtId="3" fontId="13" fillId="44" borderId="75" xfId="56" applyNumberFormat="1" applyFont="1" applyFill="1" applyBorder="1" applyAlignment="1" applyProtection="1">
      <alignment horizontal="right" vertical="center"/>
      <protection locked="0"/>
    </xf>
    <xf numFmtId="3" fontId="13" fillId="44" borderId="76" xfId="56" applyNumberFormat="1" applyFont="1" applyFill="1" applyBorder="1" applyAlignment="1" applyProtection="1">
      <alignment horizontal="right" vertical="center"/>
      <protection locked="0"/>
    </xf>
    <xf numFmtId="3" fontId="13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13" fillId="44" borderId="85" xfId="56" applyNumberFormat="1" applyFont="1" applyFill="1" applyBorder="1" applyAlignment="1" applyProtection="1">
      <alignment horizontal="right" vertical="center"/>
      <protection locked="0"/>
    </xf>
    <xf numFmtId="3" fontId="13" fillId="44" borderId="86" xfId="56" applyNumberFormat="1" applyFont="1" applyFill="1" applyBorder="1" applyAlignment="1" applyProtection="1">
      <alignment horizontal="right" vertical="center"/>
      <protection locked="0"/>
    </xf>
    <xf numFmtId="3" fontId="13" fillId="44" borderId="87" xfId="56" applyNumberFormat="1" applyFont="1" applyFill="1" applyBorder="1" applyAlignment="1" applyProtection="1">
      <alignment horizontal="right" vertical="center"/>
      <protection locked="0"/>
    </xf>
    <xf numFmtId="3" fontId="13" fillId="44" borderId="88" xfId="56" applyNumberFormat="1" applyFont="1" applyFill="1" applyBorder="1" applyAlignment="1" applyProtection="1">
      <alignment horizontal="right" vertical="center"/>
      <protection locked="0"/>
    </xf>
    <xf numFmtId="3" fontId="13" fillId="44" borderId="89" xfId="56" applyNumberFormat="1" applyFont="1" applyFill="1" applyBorder="1" applyAlignment="1" applyProtection="1">
      <alignment horizontal="right" vertical="center"/>
      <protection locked="0"/>
    </xf>
    <xf numFmtId="3" fontId="13" fillId="44" borderId="90" xfId="56" applyNumberFormat="1" applyFont="1" applyFill="1" applyBorder="1" applyAlignment="1" applyProtection="1">
      <alignment horizontal="right" vertical="center"/>
      <protection locked="0"/>
    </xf>
    <xf numFmtId="3" fontId="13" fillId="44" borderId="91" xfId="56" applyNumberFormat="1" applyFont="1" applyFill="1" applyBorder="1" applyAlignment="1" applyProtection="1">
      <alignment horizontal="right" vertical="center"/>
      <protection locked="0"/>
    </xf>
    <xf numFmtId="185" fontId="163" fillId="48" borderId="61" xfId="56" applyNumberFormat="1" applyFont="1" applyFill="1" applyBorder="1" applyAlignment="1" applyProtection="1">
      <alignment horizontal="center" vertical="center"/>
      <protection/>
    </xf>
    <xf numFmtId="185" fontId="163" fillId="48" borderId="64" xfId="56" applyNumberFormat="1" applyFont="1" applyFill="1" applyBorder="1" applyAlignment="1" applyProtection="1">
      <alignment horizontal="center" vertical="center"/>
      <protection/>
    </xf>
    <xf numFmtId="3" fontId="162" fillId="46" borderId="92" xfId="56" applyNumberFormat="1" applyFont="1" applyFill="1" applyBorder="1" applyAlignment="1" applyProtection="1">
      <alignment horizontal="right" vertical="center"/>
      <protection/>
    </xf>
    <xf numFmtId="3" fontId="162" fillId="46" borderId="93" xfId="56" applyNumberFormat="1" applyFont="1" applyFill="1" applyBorder="1" applyAlignment="1" applyProtection="1">
      <alignment horizontal="right" vertical="center"/>
      <protection/>
    </xf>
    <xf numFmtId="3" fontId="162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3" fillId="48" borderId="74" xfId="56" applyNumberFormat="1" applyFont="1" applyFill="1" applyBorder="1" applyAlignment="1" applyProtection="1">
      <alignment horizontal="center" vertical="center"/>
      <protection/>
    </xf>
    <xf numFmtId="185" fontId="163" fillId="48" borderId="23" xfId="56" applyNumberFormat="1" applyFont="1" applyFill="1" applyBorder="1" applyAlignment="1" applyProtection="1">
      <alignment horizontal="center" vertical="center"/>
      <protection/>
    </xf>
    <xf numFmtId="185" fontId="163" fillId="48" borderId="21" xfId="56" applyNumberFormat="1" applyFont="1" applyFill="1" applyBorder="1" applyAlignment="1" applyProtection="1">
      <alignment horizontal="center" vertical="center"/>
      <protection/>
    </xf>
    <xf numFmtId="3" fontId="18" fillId="44" borderId="96" xfId="56" applyNumberFormat="1" applyFont="1" applyFill="1" applyBorder="1" applyAlignment="1" applyProtection="1" quotePrefix="1">
      <alignment horizontal="center" vertical="center"/>
      <protection/>
    </xf>
    <xf numFmtId="3" fontId="18" fillId="44" borderId="97" xfId="56" applyNumberFormat="1" applyFont="1" applyFill="1" applyBorder="1" applyAlignment="1" applyProtection="1" quotePrefix="1">
      <alignment horizontal="center" vertical="center"/>
      <protection/>
    </xf>
    <xf numFmtId="3" fontId="18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21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0" fontId="35" fillId="45" borderId="57" xfId="0" applyFont="1" applyFill="1" applyBorder="1" applyAlignment="1" applyProtection="1">
      <alignment horizontal="left"/>
      <protection/>
    </xf>
    <xf numFmtId="0" fontId="35" fillId="45" borderId="57" xfId="0" applyFont="1" applyFill="1" applyBorder="1" applyAlignment="1" applyProtection="1" quotePrefix="1">
      <alignment horizontal="left"/>
      <protection/>
    </xf>
    <xf numFmtId="3" fontId="35" fillId="45" borderId="57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176" fontId="35" fillId="44" borderId="100" xfId="0" applyNumberFormat="1" applyFont="1" applyFill="1" applyBorder="1" applyAlignment="1" applyProtection="1">
      <alignment/>
      <protection/>
    </xf>
    <xf numFmtId="176" fontId="35" fillId="44" borderId="101" xfId="0" applyNumberFormat="1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176" fontId="87" fillId="44" borderId="0" xfId="0" applyNumberFormat="1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/>
      <protection/>
    </xf>
    <xf numFmtId="0" fontId="25" fillId="44" borderId="50" xfId="0" applyFont="1" applyFill="1" applyBorder="1" applyAlignment="1" applyProtection="1">
      <alignment horizontal="left"/>
      <protection/>
    </xf>
    <xf numFmtId="3" fontId="25" fillId="44" borderId="50" xfId="0" applyNumberFormat="1" applyFont="1" applyFill="1" applyBorder="1" applyAlignment="1" applyProtection="1" quotePrefix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102" xfId="0" applyFont="1" applyFill="1" applyBorder="1" applyAlignment="1" applyProtection="1">
      <alignment horizontal="left"/>
      <protection/>
    </xf>
    <xf numFmtId="0" fontId="25" fillId="44" borderId="103" xfId="0" applyFont="1" applyFill="1" applyBorder="1" applyAlignment="1" applyProtection="1">
      <alignment horizontal="left"/>
      <protection/>
    </xf>
    <xf numFmtId="0" fontId="25" fillId="44" borderId="104" xfId="0" applyFont="1" applyFill="1" applyBorder="1" applyAlignment="1" applyProtection="1">
      <alignment horizontal="left"/>
      <protection/>
    </xf>
    <xf numFmtId="0" fontId="88" fillId="44" borderId="104" xfId="0" applyFont="1" applyFill="1" applyBorder="1" applyAlignment="1" applyProtection="1">
      <alignment horizontal="left"/>
      <protection/>
    </xf>
    <xf numFmtId="0" fontId="25" fillId="44" borderId="105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25" fillId="49" borderId="57" xfId="0" applyFont="1" applyFill="1" applyBorder="1" applyAlignment="1" applyProtection="1">
      <alignment horizontal="left"/>
      <protection/>
    </xf>
    <xf numFmtId="0" fontId="35" fillId="49" borderId="57" xfId="0" applyFont="1" applyFill="1" applyBorder="1" applyAlignment="1" applyProtection="1" quotePrefix="1">
      <alignment horizontal="left"/>
      <protection/>
    </xf>
    <xf numFmtId="3" fontId="35" fillId="49" borderId="57" xfId="0" applyNumberFormat="1" applyFont="1" applyFill="1" applyBorder="1" applyAlignment="1" applyProtection="1">
      <alignment/>
      <protection/>
    </xf>
    <xf numFmtId="0" fontId="25" fillId="32" borderId="50" xfId="0" applyFont="1" applyFill="1" applyBorder="1" applyAlignment="1" applyProtection="1">
      <alignment horizontal="left"/>
      <protection/>
    </xf>
    <xf numFmtId="1" fontId="35" fillId="32" borderId="50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6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50" xfId="0" applyNumberFormat="1" applyFont="1" applyFill="1" applyBorder="1" applyAlignment="1" applyProtection="1">
      <alignment/>
      <protection/>
    </xf>
    <xf numFmtId="3" fontId="25" fillId="44" borderId="43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105" xfId="0" applyFont="1" applyFill="1" applyBorder="1" applyAlignment="1" applyProtection="1" quotePrefix="1">
      <alignment horizontal="left"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3" xfId="0" applyFont="1" applyFill="1" applyBorder="1" applyAlignment="1" applyProtection="1">
      <alignment horizontal="left"/>
      <protection/>
    </xf>
    <xf numFmtId="0" fontId="25" fillId="44" borderId="49" xfId="0" applyFont="1" applyFill="1" applyBorder="1" applyAlignment="1" applyProtection="1" quotePrefix="1">
      <alignment horizontal="left"/>
      <protection/>
    </xf>
    <xf numFmtId="0" fontId="25" fillId="44" borderId="43" xfId="0" applyFont="1" applyFill="1" applyBorder="1" applyAlignment="1" applyProtection="1" quotePrefix="1">
      <alignment horizontal="left"/>
      <protection/>
    </xf>
    <xf numFmtId="0" fontId="88" fillId="44" borderId="43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0" fontId="35" fillId="46" borderId="57" xfId="0" applyFont="1" applyFill="1" applyBorder="1" applyAlignment="1" applyProtection="1">
      <alignment horizontal="left"/>
      <protection/>
    </xf>
    <xf numFmtId="0" fontId="35" fillId="46" borderId="57" xfId="0" applyFont="1" applyFill="1" applyBorder="1" applyAlignment="1" applyProtection="1" quotePrefix="1">
      <alignment horizontal="left"/>
      <protection/>
    </xf>
    <xf numFmtId="3" fontId="35" fillId="46" borderId="57" xfId="0" applyNumberFormat="1" applyFont="1" applyFill="1" applyBorder="1" applyAlignment="1" applyProtection="1">
      <alignment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50" xfId="0" applyFont="1" applyFill="1" applyBorder="1" applyAlignment="1" applyProtection="1">
      <alignment horizontal="left"/>
      <protection/>
    </xf>
    <xf numFmtId="0" fontId="25" fillId="45" borderId="50" xfId="0" applyFont="1" applyFill="1" applyBorder="1" applyAlignment="1" applyProtection="1" quotePrefix="1">
      <alignment horizontal="left"/>
      <protection/>
    </xf>
    <xf numFmtId="3" fontId="25" fillId="45" borderId="50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88" fillId="45" borderId="106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3" xfId="0" applyNumberFormat="1" applyFont="1" applyFill="1" applyBorder="1" applyAlignment="1" applyProtection="1" quotePrefix="1">
      <alignment/>
      <protection/>
    </xf>
    <xf numFmtId="175" fontId="25" fillId="44" borderId="46" xfId="42" applyFont="1" applyFill="1" applyBorder="1" applyAlignment="1" applyProtection="1">
      <alignment horizontal="left"/>
      <protection/>
    </xf>
    <xf numFmtId="0" fontId="88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7" xfId="0" applyFont="1" applyFill="1" applyBorder="1" applyAlignment="1" applyProtection="1">
      <alignment horizontal="left"/>
      <protection/>
    </xf>
    <xf numFmtId="0" fontId="35" fillId="5" borderId="57" xfId="0" applyFont="1" applyFill="1" applyBorder="1" applyAlignment="1" applyProtection="1">
      <alignment horizontal="left"/>
      <protection/>
    </xf>
    <xf numFmtId="3" fontId="35" fillId="5" borderId="57" xfId="0" applyNumberFormat="1" applyFont="1" applyFill="1" applyBorder="1" applyAlignment="1" applyProtection="1">
      <alignment/>
      <protection/>
    </xf>
    <xf numFmtId="3" fontId="164" fillId="5" borderId="93" xfId="56" applyNumberFormat="1" applyFont="1" applyFill="1" applyBorder="1" applyAlignment="1" applyProtection="1">
      <alignment vertical="center"/>
      <protection/>
    </xf>
    <xf numFmtId="1" fontId="25" fillId="0" borderId="50" xfId="0" applyNumberFormat="1" applyFont="1" applyBorder="1" applyAlignment="1" applyProtection="1" quotePrefix="1">
      <alignment/>
      <protection/>
    </xf>
    <xf numFmtId="176" fontId="25" fillId="0" borderId="107" xfId="0" applyNumberFormat="1" applyFont="1" applyBorder="1" applyAlignment="1" applyProtection="1">
      <alignment/>
      <protection/>
    </xf>
    <xf numFmtId="3" fontId="25" fillId="0" borderId="41" xfId="0" applyNumberFormat="1" applyFont="1" applyBorder="1" applyAlignment="1" applyProtection="1" quotePrefix="1">
      <alignment/>
      <protection/>
    </xf>
    <xf numFmtId="176" fontId="25" fillId="0" borderId="108" xfId="0" applyNumberFormat="1" applyFont="1" applyBorder="1" applyAlignment="1" applyProtection="1">
      <alignment/>
      <protection/>
    </xf>
    <xf numFmtId="176" fontId="25" fillId="44" borderId="41" xfId="0" applyNumberFormat="1" applyFont="1" applyFill="1" applyBorder="1" applyAlignment="1" applyProtection="1">
      <alignment/>
      <protection/>
    </xf>
    <xf numFmtId="1" fontId="25" fillId="0" borderId="41" xfId="0" applyNumberFormat="1" applyFont="1" applyBorder="1" applyAlignment="1" applyProtection="1" quotePrefix="1">
      <alignment/>
      <protection/>
    </xf>
    <xf numFmtId="1" fontId="35" fillId="0" borderId="41" xfId="0" applyNumberFormat="1" applyFont="1" applyBorder="1" applyAlignment="1" applyProtection="1">
      <alignment/>
      <protection/>
    </xf>
    <xf numFmtId="1" fontId="35" fillId="0" borderId="44" xfId="0" applyNumberFormat="1" applyFont="1" applyBorder="1" applyAlignment="1" applyProtection="1">
      <alignment/>
      <protection/>
    </xf>
    <xf numFmtId="176" fontId="25" fillId="0" borderId="109" xfId="0" applyNumberFormat="1" applyFont="1" applyBorder="1" applyAlignment="1" applyProtection="1">
      <alignment/>
      <protection/>
    </xf>
    <xf numFmtId="0" fontId="35" fillId="44" borderId="46" xfId="0" applyFont="1" applyFill="1" applyBorder="1" applyAlignment="1" applyProtection="1" quotePrefix="1">
      <alignment horizontal="left"/>
      <protection/>
    </xf>
    <xf numFmtId="0" fontId="25" fillId="51" borderId="50" xfId="0" applyFont="1" applyFill="1" applyBorder="1" applyAlignment="1" applyProtection="1">
      <alignment horizontal="left"/>
      <protection/>
    </xf>
    <xf numFmtId="3" fontId="25" fillId="51" borderId="50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9" xfId="0" applyNumberFormat="1" applyFont="1" applyFill="1" applyBorder="1" applyAlignment="1" applyProtection="1">
      <alignment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9" xfId="0" applyFont="1" applyFill="1" applyBorder="1" applyAlignment="1" applyProtection="1">
      <alignment horizontal="left"/>
      <protection/>
    </xf>
    <xf numFmtId="0" fontId="25" fillId="51" borderId="50" xfId="0" applyFont="1" applyFill="1" applyBorder="1" applyAlignment="1" applyProtection="1" quotePrefix="1">
      <alignment horizontal="left"/>
      <protection/>
    </xf>
    <xf numFmtId="0" fontId="35" fillId="51" borderId="49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50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9" xfId="0" applyNumberFormat="1" applyFont="1" applyFill="1" applyBorder="1" applyAlignment="1" applyProtection="1">
      <alignment/>
      <protection/>
    </xf>
    <xf numFmtId="0" fontId="35" fillId="49" borderId="57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35" fillId="49" borderId="110" xfId="0" applyFont="1" applyFill="1" applyBorder="1" applyAlignment="1" applyProtection="1">
      <alignment horizontal="left"/>
      <protection/>
    </xf>
    <xf numFmtId="0" fontId="87" fillId="44" borderId="0" xfId="0" applyFont="1" applyFill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76" fontId="35" fillId="44" borderId="17" xfId="0" applyNumberFormat="1" applyFont="1" applyFill="1" applyBorder="1" applyAlignment="1" applyProtection="1">
      <alignment horizontal="center" vertical="center" wrapText="1"/>
      <protection/>
    </xf>
    <xf numFmtId="0" fontId="35" fillId="44" borderId="17" xfId="0" applyFont="1" applyFill="1" applyBorder="1" applyAlignment="1" applyProtection="1">
      <alignment horizontal="center"/>
      <protection/>
    </xf>
    <xf numFmtId="0" fontId="32" fillId="44" borderId="17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>
      <alignment/>
      <protection/>
    </xf>
    <xf numFmtId="4" fontId="35" fillId="44" borderId="17" xfId="0" applyNumberFormat="1" applyFont="1" applyFill="1" applyBorder="1" applyAlignment="1" applyProtection="1">
      <alignment/>
      <protection/>
    </xf>
    <xf numFmtId="1" fontId="35" fillId="44" borderId="17" xfId="0" applyNumberFormat="1" applyFont="1" applyFill="1" applyBorder="1" applyAlignment="1" applyProtection="1">
      <alignment horizontal="right"/>
      <protection/>
    </xf>
    <xf numFmtId="1" fontId="25" fillId="44" borderId="17" xfId="0" applyNumberFormat="1" applyFont="1" applyFill="1" applyBorder="1" applyAlignment="1" applyProtection="1" quotePrefix="1">
      <alignment horizontal="right"/>
      <protection/>
    </xf>
    <xf numFmtId="1" fontId="35" fillId="44" borderId="0" xfId="0" applyNumberFormat="1" applyFont="1" applyFill="1" applyBorder="1" applyAlignment="1" applyProtection="1">
      <alignment horizontal="right"/>
      <protection/>
    </xf>
    <xf numFmtId="1" fontId="25" fillId="44" borderId="0" xfId="0" applyNumberFormat="1" applyFont="1" applyFill="1" applyBorder="1" applyAlignment="1" applyProtection="1" quotePrefix="1">
      <alignment horizontal="right"/>
      <protection/>
    </xf>
    <xf numFmtId="3" fontId="25" fillId="44" borderId="0" xfId="0" applyNumberFormat="1" applyFont="1" applyFill="1" applyBorder="1" applyAlignment="1" applyProtection="1">
      <alignment/>
      <protection/>
    </xf>
    <xf numFmtId="176" fontId="2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Alignment="1" applyProtection="1">
      <alignment horizontal="center"/>
      <protection/>
    </xf>
    <xf numFmtId="0" fontId="25" fillId="44" borderId="0" xfId="0" applyFont="1" applyFill="1" applyAlignment="1" applyProtection="1">
      <alignment/>
      <protection/>
    </xf>
    <xf numFmtId="176" fontId="25" fillId="44" borderId="0" xfId="0" applyNumberFormat="1" applyFont="1" applyFill="1" applyAlignment="1" applyProtection="1">
      <alignment/>
      <protection/>
    </xf>
    <xf numFmtId="187" fontId="35" fillId="49" borderId="110" xfId="0" applyNumberFormat="1" applyFont="1" applyFill="1" applyBorder="1" applyAlignment="1" applyProtection="1">
      <alignment/>
      <protection/>
    </xf>
    <xf numFmtId="187" fontId="35" fillId="49" borderId="57" xfId="0" applyNumberFormat="1" applyFont="1" applyFill="1" applyBorder="1" applyAlignment="1" applyProtection="1">
      <alignment horizontal="right"/>
      <protection/>
    </xf>
    <xf numFmtId="0" fontId="35" fillId="44" borderId="89" xfId="0" applyFont="1" applyFill="1" applyBorder="1" applyAlignment="1" applyProtection="1">
      <alignment/>
      <protection/>
    </xf>
    <xf numFmtId="0" fontId="35" fillId="44" borderId="90" xfId="0" applyFont="1" applyFill="1" applyBorder="1" applyAlignment="1" applyProtection="1">
      <alignment/>
      <protection/>
    </xf>
    <xf numFmtId="0" fontId="35" fillId="44" borderId="86" xfId="0" applyFont="1" applyFill="1" applyBorder="1" applyAlignment="1" applyProtection="1">
      <alignment/>
      <protection/>
    </xf>
    <xf numFmtId="3" fontId="25" fillId="49" borderId="92" xfId="0" applyNumberFormat="1" applyFont="1" applyFill="1" applyBorder="1" applyAlignment="1" applyProtection="1">
      <alignment/>
      <protection/>
    </xf>
    <xf numFmtId="3" fontId="25" fillId="49" borderId="93" xfId="0" applyNumberFormat="1" applyFont="1" applyFill="1" applyBorder="1" applyAlignment="1" applyProtection="1">
      <alignment/>
      <protection/>
    </xf>
    <xf numFmtId="3" fontId="25" fillId="49" borderId="94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4" borderId="113" xfId="0" applyNumberFormat="1" applyFont="1" applyFill="1" applyBorder="1" applyAlignment="1" applyProtection="1">
      <alignment/>
      <protection/>
    </xf>
    <xf numFmtId="3" fontId="25" fillId="44" borderId="75" xfId="0" applyNumberFormat="1" applyFont="1" applyFill="1" applyBorder="1" applyAlignment="1" applyProtection="1">
      <alignment/>
      <protection/>
    </xf>
    <xf numFmtId="3" fontId="25" fillId="44" borderId="76" xfId="0" applyNumberFormat="1" applyFont="1" applyFill="1" applyBorder="1" applyAlignment="1" applyProtection="1">
      <alignment/>
      <protection/>
    </xf>
    <xf numFmtId="3" fontId="25" fillId="44" borderId="77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6" xfId="0" applyNumberFormat="1" applyFont="1" applyFill="1" applyBorder="1" applyAlignment="1" applyProtection="1">
      <alignment/>
      <protection/>
    </xf>
    <xf numFmtId="3" fontId="25" fillId="44" borderId="97" xfId="0" applyNumberFormat="1" applyFont="1" applyFill="1" applyBorder="1" applyAlignment="1" applyProtection="1">
      <alignment/>
      <protection/>
    </xf>
    <xf numFmtId="3" fontId="25" fillId="44" borderId="9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2" xfId="0" applyNumberFormat="1" applyFont="1" applyFill="1" applyBorder="1" applyAlignment="1" applyProtection="1">
      <alignment/>
      <protection/>
    </xf>
    <xf numFmtId="3" fontId="90" fillId="32" borderId="63" xfId="0" applyNumberFormat="1" applyFont="1" applyFill="1" applyBorder="1" applyAlignment="1" applyProtection="1">
      <alignment/>
      <protection/>
    </xf>
    <xf numFmtId="3" fontId="90" fillId="32" borderId="64" xfId="0" applyNumberFormat="1" applyFont="1" applyFill="1" applyBorder="1" applyAlignment="1" applyProtection="1">
      <alignment/>
      <protection/>
    </xf>
    <xf numFmtId="3" fontId="90" fillId="32" borderId="71" xfId="0" applyNumberFormat="1" applyFont="1" applyFill="1" applyBorder="1" applyAlignment="1" applyProtection="1">
      <alignment/>
      <protection/>
    </xf>
    <xf numFmtId="3" fontId="90" fillId="32" borderId="72" xfId="0" applyNumberFormat="1" applyFont="1" applyFill="1" applyBorder="1" applyAlignment="1" applyProtection="1">
      <alignment/>
      <protection/>
    </xf>
    <xf numFmtId="3" fontId="90" fillId="32" borderId="73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62" xfId="0" applyNumberFormat="1" applyFont="1" applyFill="1" applyBorder="1" applyAlignment="1" applyProtection="1">
      <alignment/>
      <protection/>
    </xf>
    <xf numFmtId="3" fontId="25" fillId="44" borderId="63" xfId="0" applyNumberFormat="1" applyFont="1" applyFill="1" applyBorder="1" applyAlignment="1" applyProtection="1">
      <alignment/>
      <protection/>
    </xf>
    <xf numFmtId="3" fontId="25" fillId="44" borderId="64" xfId="0" applyNumberFormat="1" applyFont="1" applyFill="1" applyBorder="1" applyAlignment="1" applyProtection="1">
      <alignment/>
      <protection/>
    </xf>
    <xf numFmtId="3" fontId="25" fillId="44" borderId="114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15" xfId="0" applyNumberFormat="1" applyFont="1" applyFill="1" applyBorder="1" applyAlignment="1" applyProtection="1">
      <alignment/>
      <protection/>
    </xf>
    <xf numFmtId="3" fontId="25" fillId="44" borderId="116" xfId="0" applyNumberFormat="1" applyFont="1" applyFill="1" applyBorder="1" applyAlignment="1" applyProtection="1">
      <alignment/>
      <protection/>
    </xf>
    <xf numFmtId="3" fontId="25" fillId="44" borderId="117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6" borderId="92" xfId="0" applyNumberFormat="1" applyFont="1" applyFill="1" applyBorder="1" applyAlignment="1" applyProtection="1">
      <alignment/>
      <protection/>
    </xf>
    <xf numFmtId="3" fontId="25" fillId="46" borderId="93" xfId="0" applyNumberFormat="1" applyFont="1" applyFill="1" applyBorder="1" applyAlignment="1" applyProtection="1">
      <alignment/>
      <protection/>
    </xf>
    <xf numFmtId="3" fontId="25" fillId="46" borderId="94" xfId="0" applyNumberFormat="1" applyFont="1" applyFill="1" applyBorder="1" applyAlignment="1" applyProtection="1">
      <alignment/>
      <protection/>
    </xf>
    <xf numFmtId="3" fontId="25" fillId="45" borderId="74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8" xfId="0" applyNumberFormat="1" applyFont="1" applyFill="1" applyBorder="1" applyAlignment="1" applyProtection="1">
      <alignment/>
      <protection/>
    </xf>
    <xf numFmtId="3" fontId="25" fillId="44" borderId="119" xfId="0" applyNumberFormat="1" applyFont="1" applyFill="1" applyBorder="1" applyAlignment="1" applyProtection="1">
      <alignment/>
      <protection/>
    </xf>
    <xf numFmtId="3" fontId="25" fillId="44" borderId="120" xfId="0" applyNumberFormat="1" applyFont="1" applyFill="1" applyBorder="1" applyAlignment="1" applyProtection="1">
      <alignment/>
      <protection/>
    </xf>
    <xf numFmtId="3" fontId="25" fillId="45" borderId="59" xfId="0" applyNumberFormat="1" applyFont="1" applyFill="1" applyBorder="1" applyAlignment="1" applyProtection="1">
      <alignment/>
      <protection/>
    </xf>
    <xf numFmtId="3" fontId="25" fillId="45" borderId="60" xfId="0" applyNumberFormat="1" applyFont="1" applyFill="1" applyBorder="1" applyAlignment="1" applyProtection="1">
      <alignment/>
      <protection/>
    </xf>
    <xf numFmtId="3" fontId="25" fillId="45" borderId="61" xfId="0" applyNumberFormat="1" applyFont="1" applyFill="1" applyBorder="1" applyAlignment="1" applyProtection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72" xfId="0" applyNumberFormat="1" applyFont="1" applyFill="1" applyBorder="1" applyAlignment="1" applyProtection="1">
      <alignment/>
      <protection/>
    </xf>
    <xf numFmtId="3" fontId="25" fillId="45" borderId="73" xfId="0" applyNumberFormat="1" applyFont="1" applyFill="1" applyBorder="1" applyAlignment="1" applyProtection="1">
      <alignment/>
      <protection/>
    </xf>
    <xf numFmtId="3" fontId="25" fillId="44" borderId="89" xfId="0" applyNumberFormat="1" applyFont="1" applyFill="1" applyBorder="1" applyAlignment="1" applyProtection="1" quotePrefix="1">
      <alignment/>
      <protection/>
    </xf>
    <xf numFmtId="3" fontId="25" fillId="44" borderId="90" xfId="0" applyNumberFormat="1" applyFont="1" applyFill="1" applyBorder="1" applyAlignment="1" applyProtection="1" quotePrefix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5" borderId="92" xfId="0" applyNumberFormat="1" applyFont="1" applyFill="1" applyBorder="1" applyAlignment="1" applyProtection="1">
      <alignment/>
      <protection/>
    </xf>
    <xf numFmtId="3" fontId="25" fillId="5" borderId="93" xfId="0" applyNumberFormat="1" applyFont="1" applyFill="1" applyBorder="1" applyAlignment="1" applyProtection="1">
      <alignment/>
      <protection/>
    </xf>
    <xf numFmtId="3" fontId="25" fillId="5" borderId="94" xfId="0" applyNumberFormat="1" applyFont="1" applyFill="1" applyBorder="1" applyAlignment="1" applyProtection="1">
      <alignment/>
      <protection/>
    </xf>
    <xf numFmtId="3" fontId="25" fillId="44" borderId="118" xfId="0" applyNumberFormat="1" applyFont="1" applyFill="1" applyBorder="1" applyAlignment="1" applyProtection="1" quotePrefix="1">
      <alignment/>
      <protection/>
    </xf>
    <xf numFmtId="3" fontId="25" fillId="44" borderId="119" xfId="0" applyNumberFormat="1" applyFont="1" applyFill="1" applyBorder="1" applyAlignment="1" applyProtection="1" quotePrefix="1">
      <alignment/>
      <protection/>
    </xf>
    <xf numFmtId="3" fontId="25" fillId="44" borderId="120" xfId="0" applyNumberFormat="1" applyFont="1" applyFill="1" applyBorder="1" applyAlignment="1" applyProtection="1" quotePrefix="1">
      <alignment/>
      <protection/>
    </xf>
    <xf numFmtId="3" fontId="25" fillId="44" borderId="62" xfId="0" applyNumberFormat="1" applyFont="1" applyFill="1" applyBorder="1" applyAlignment="1" applyProtection="1" quotePrefix="1">
      <alignment/>
      <protection/>
    </xf>
    <xf numFmtId="3" fontId="25" fillId="44" borderId="63" xfId="0" applyNumberFormat="1" applyFont="1" applyFill="1" applyBorder="1" applyAlignment="1" applyProtection="1" quotePrefix="1">
      <alignment/>
      <protection/>
    </xf>
    <xf numFmtId="3" fontId="25" fillId="44" borderId="64" xfId="0" applyNumberFormat="1" applyFont="1" applyFill="1" applyBorder="1" applyAlignment="1" applyProtection="1" quotePrefix="1">
      <alignment/>
      <protection/>
    </xf>
    <xf numFmtId="3" fontId="25" fillId="44" borderId="75" xfId="0" applyNumberFormat="1" applyFont="1" applyFill="1" applyBorder="1" applyAlignment="1" applyProtection="1" quotePrefix="1">
      <alignment/>
      <protection/>
    </xf>
    <xf numFmtId="3" fontId="25" fillId="44" borderId="76" xfId="0" applyNumberFormat="1" applyFont="1" applyFill="1" applyBorder="1" applyAlignment="1" applyProtection="1" quotePrefix="1">
      <alignment/>
      <protection/>
    </xf>
    <xf numFmtId="3" fontId="25" fillId="44" borderId="77" xfId="0" applyNumberFormat="1" applyFont="1" applyFill="1" applyBorder="1" applyAlignment="1" applyProtection="1" quotePrefix="1">
      <alignment/>
      <protection/>
    </xf>
    <xf numFmtId="3" fontId="25" fillId="50" borderId="74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92" xfId="0" applyNumberFormat="1" applyFont="1" applyFill="1" applyBorder="1" applyAlignment="1" applyProtection="1">
      <alignment/>
      <protection/>
    </xf>
    <xf numFmtId="3" fontId="25" fillId="45" borderId="93" xfId="0" applyNumberFormat="1" applyFont="1" applyFill="1" applyBorder="1" applyAlignment="1" applyProtection="1">
      <alignment/>
      <protection/>
    </xf>
    <xf numFmtId="3" fontId="25" fillId="45" borderId="94" xfId="0" applyNumberFormat="1" applyFont="1" applyFill="1" applyBorder="1" applyAlignment="1" applyProtection="1">
      <alignment/>
      <protection/>
    </xf>
    <xf numFmtId="187" fontId="25" fillId="32" borderId="121" xfId="0" applyNumberFormat="1" applyFont="1" applyFill="1" applyBorder="1" applyAlignment="1" applyProtection="1">
      <alignment/>
      <protection/>
    </xf>
    <xf numFmtId="187" fontId="25" fillId="32" borderId="122" xfId="0" applyNumberFormat="1" applyFont="1" applyFill="1" applyBorder="1" applyAlignment="1" applyProtection="1">
      <alignment/>
      <protection/>
    </xf>
    <xf numFmtId="187" fontId="25" fillId="32" borderId="123" xfId="0" applyNumberFormat="1" applyFont="1" applyFill="1" applyBorder="1" applyAlignment="1" applyProtection="1">
      <alignment/>
      <protection/>
    </xf>
    <xf numFmtId="187" fontId="25" fillId="32" borderId="92" xfId="0" applyNumberFormat="1" applyFont="1" applyFill="1" applyBorder="1" applyAlignment="1" applyProtection="1">
      <alignment horizontal="right"/>
      <protection/>
    </xf>
    <xf numFmtId="187" fontId="25" fillId="32" borderId="93" xfId="0" applyNumberFormat="1" applyFont="1" applyFill="1" applyBorder="1" applyAlignment="1" applyProtection="1">
      <alignment horizontal="right"/>
      <protection/>
    </xf>
    <xf numFmtId="187" fontId="25" fillId="32" borderId="94" xfId="0" applyNumberFormat="1" applyFont="1" applyFill="1" applyBorder="1" applyAlignment="1" applyProtection="1">
      <alignment horizontal="right"/>
      <protection/>
    </xf>
    <xf numFmtId="3" fontId="25" fillId="44" borderId="89" xfId="0" applyNumberFormat="1" applyFont="1" applyFill="1" applyBorder="1" applyAlignment="1" applyProtection="1">
      <alignment horizontal="right"/>
      <protection/>
    </xf>
    <xf numFmtId="3" fontId="25" fillId="44" borderId="90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2" xfId="0" applyNumberFormat="1" applyFont="1" applyFill="1" applyBorder="1" applyAlignment="1" applyProtection="1" quotePrefix="1">
      <alignment/>
      <protection/>
    </xf>
    <xf numFmtId="3" fontId="25" fillId="51" borderId="63" xfId="0" applyNumberFormat="1" applyFont="1" applyFill="1" applyBorder="1" applyAlignment="1" applyProtection="1" quotePrefix="1">
      <alignment/>
      <protection/>
    </xf>
    <xf numFmtId="3" fontId="25" fillId="51" borderId="64" xfId="0" applyNumberFormat="1" applyFont="1" applyFill="1" applyBorder="1" applyAlignment="1" applyProtection="1" quotePrefix="1">
      <alignment/>
      <protection/>
    </xf>
    <xf numFmtId="3" fontId="25" fillId="51" borderId="71" xfId="0" applyNumberFormat="1" applyFont="1" applyFill="1" applyBorder="1" applyAlignment="1" applyProtection="1" quotePrefix="1">
      <alignment/>
      <protection/>
    </xf>
    <xf numFmtId="3" fontId="25" fillId="51" borderId="72" xfId="0" applyNumberFormat="1" applyFont="1" applyFill="1" applyBorder="1" applyAlignment="1" applyProtection="1" quotePrefix="1">
      <alignment/>
      <protection/>
    </xf>
    <xf numFmtId="3" fontId="25" fillId="51" borderId="73" xfId="0" applyNumberFormat="1" applyFont="1" applyFill="1" applyBorder="1" applyAlignment="1" applyProtection="1" quotePrefix="1">
      <alignment/>
      <protection/>
    </xf>
    <xf numFmtId="3" fontId="25" fillId="51" borderId="124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14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 horizontal="center"/>
      <protection/>
    </xf>
    <xf numFmtId="3" fontId="90" fillId="32" borderId="63" xfId="0" applyNumberFormat="1" applyFont="1" applyFill="1" applyBorder="1" applyAlignment="1" applyProtection="1">
      <alignment horizontal="center"/>
      <protection/>
    </xf>
    <xf numFmtId="3" fontId="90" fillId="32" borderId="72" xfId="0" applyNumberFormat="1" applyFont="1" applyFill="1" applyBorder="1" applyAlignment="1" applyProtection="1">
      <alignment horizontal="center"/>
      <protection/>
    </xf>
    <xf numFmtId="0" fontId="32" fillId="53" borderId="0" xfId="0" applyFont="1" applyFill="1" applyBorder="1" applyAlignment="1" applyProtection="1">
      <alignment/>
      <protection/>
    </xf>
    <xf numFmtId="0" fontId="78" fillId="53" borderId="0" xfId="0" applyFont="1" applyFill="1" applyBorder="1" applyAlignment="1" applyProtection="1">
      <alignment/>
      <protection/>
    </xf>
    <xf numFmtId="0" fontId="25" fillId="53" borderId="0" xfId="0" applyFont="1" applyFill="1" applyBorder="1" applyAlignment="1" applyProtection="1">
      <alignment/>
      <protection/>
    </xf>
    <xf numFmtId="176" fontId="25" fillId="53" borderId="0" xfId="0" applyNumberFormat="1" applyFont="1" applyFill="1" applyBorder="1" applyAlignment="1" applyProtection="1">
      <alignment/>
      <protection/>
    </xf>
    <xf numFmtId="176" fontId="35" fillId="53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07" xfId="0" applyFont="1" applyFill="1" applyBorder="1" applyAlignment="1" applyProtection="1">
      <alignment/>
      <protection/>
    </xf>
    <xf numFmtId="0" fontId="32" fillId="44" borderId="108" xfId="0" applyFont="1" applyFill="1" applyBorder="1" applyAlignment="1" applyProtection="1">
      <alignment/>
      <protection/>
    </xf>
    <xf numFmtId="0" fontId="32" fillId="44" borderId="10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25" fillId="32" borderId="23" xfId="0" applyFont="1" applyFill="1" applyBorder="1" applyAlignment="1" applyProtection="1">
      <alignment horizontal="center" vertical="center"/>
      <protection/>
    </xf>
    <xf numFmtId="0" fontId="31" fillId="54" borderId="125" xfId="0" applyFont="1" applyFill="1" applyBorder="1" applyAlignment="1" applyProtection="1" quotePrefix="1">
      <alignment horizontal="left"/>
      <protection/>
    </xf>
    <xf numFmtId="0" fontId="78" fillId="54" borderId="125" xfId="0" applyFont="1" applyFill="1" applyBorder="1" applyAlignment="1" applyProtection="1">
      <alignment/>
      <protection/>
    </xf>
    <xf numFmtId="0" fontId="78" fillId="54" borderId="126" xfId="0" applyFont="1" applyFill="1" applyBorder="1" applyAlignment="1" applyProtection="1">
      <alignment/>
      <protection/>
    </xf>
    <xf numFmtId="177" fontId="12" fillId="32" borderId="23" xfId="56" applyNumberFormat="1" applyFont="1" applyFill="1" applyBorder="1" applyAlignment="1" applyProtection="1" quotePrefix="1">
      <alignment horizontal="center" vertical="center"/>
      <protection/>
    </xf>
    <xf numFmtId="0" fontId="87" fillId="44" borderId="97" xfId="0" applyFont="1" applyFill="1" applyBorder="1" applyAlignment="1" applyProtection="1">
      <alignment horizontal="left"/>
      <protection/>
    </xf>
    <xf numFmtId="0" fontId="87" fillId="44" borderId="23" xfId="0" applyFont="1" applyFill="1" applyBorder="1" applyAlignment="1" applyProtection="1" quotePrefix="1">
      <alignment horizontal="left"/>
      <protection/>
    </xf>
    <xf numFmtId="0" fontId="87" fillId="44" borderId="90" xfId="0" applyFont="1" applyFill="1" applyBorder="1" applyAlignment="1" applyProtection="1">
      <alignment horizontal="left"/>
      <protection/>
    </xf>
    <xf numFmtId="3" fontId="87" fillId="49" borderId="93" xfId="0" applyNumberFormat="1" applyFont="1" applyFill="1" applyBorder="1" applyAlignment="1" applyProtection="1">
      <alignment horizontal="center"/>
      <protection/>
    </xf>
    <xf numFmtId="3" fontId="90" fillId="44" borderId="112" xfId="0" applyNumberFormat="1" applyFont="1" applyFill="1" applyBorder="1" applyAlignment="1" applyProtection="1">
      <alignment horizontal="center"/>
      <protection/>
    </xf>
    <xf numFmtId="3" fontId="90" fillId="44" borderId="76" xfId="0" applyNumberFormat="1" applyFont="1" applyFill="1" applyBorder="1" applyAlignment="1" applyProtection="1">
      <alignment horizontal="center"/>
      <protection/>
    </xf>
    <xf numFmtId="3" fontId="90" fillId="44" borderId="23" xfId="0" applyNumberFormat="1" applyFont="1" applyFill="1" applyBorder="1" applyAlignment="1" applyProtection="1">
      <alignment horizontal="center"/>
      <protection/>
    </xf>
    <xf numFmtId="3" fontId="90" fillId="44" borderId="97" xfId="0" applyNumberFormat="1" applyFont="1" applyFill="1" applyBorder="1" applyAlignment="1" applyProtection="1">
      <alignment horizontal="center"/>
      <protection/>
    </xf>
    <xf numFmtId="3" fontId="90" fillId="44" borderId="60" xfId="0" applyNumberFormat="1" applyFont="1" applyFill="1" applyBorder="1" applyAlignment="1" applyProtection="1">
      <alignment horizontal="center"/>
      <protection/>
    </xf>
    <xf numFmtId="3" fontId="90" fillId="44" borderId="63" xfId="0" applyNumberFormat="1" applyFont="1" applyFill="1" applyBorder="1" applyAlignment="1" applyProtection="1">
      <alignment horizontal="center"/>
      <protection/>
    </xf>
    <xf numFmtId="3" fontId="90" fillId="44" borderId="27" xfId="0" applyNumberFormat="1" applyFont="1" applyFill="1" applyBorder="1" applyAlignment="1" applyProtection="1">
      <alignment horizontal="center"/>
      <protection/>
    </xf>
    <xf numFmtId="3" fontId="90" fillId="44" borderId="116" xfId="0" applyNumberFormat="1" applyFont="1" applyFill="1" applyBorder="1" applyAlignment="1" applyProtection="1">
      <alignment horizontal="center"/>
      <protection/>
    </xf>
    <xf numFmtId="3" fontId="90" fillId="44" borderId="60" xfId="0" applyNumberFormat="1" applyFont="1" applyFill="1" applyBorder="1" applyAlignment="1" applyProtection="1" quotePrefix="1">
      <alignment horizontal="center"/>
      <protection/>
    </xf>
    <xf numFmtId="3" fontId="90" fillId="44" borderId="72" xfId="0" applyNumberFormat="1" applyFont="1" applyFill="1" applyBorder="1" applyAlignment="1" applyProtection="1" quotePrefix="1">
      <alignment horizontal="center"/>
      <protection/>
    </xf>
    <xf numFmtId="3" fontId="87" fillId="46" borderId="93" xfId="0" applyNumberFormat="1" applyFont="1" applyFill="1" applyBorder="1" applyAlignment="1" applyProtection="1">
      <alignment horizontal="center"/>
      <protection/>
    </xf>
    <xf numFmtId="3" fontId="90" fillId="45" borderId="23" xfId="0" applyNumberFormat="1" applyFont="1" applyFill="1" applyBorder="1" applyAlignment="1" applyProtection="1">
      <alignment horizontal="center"/>
      <protection/>
    </xf>
    <xf numFmtId="3" fontId="90" fillId="44" borderId="119" xfId="0" applyNumberFormat="1" applyFont="1" applyFill="1" applyBorder="1" applyAlignment="1" applyProtection="1">
      <alignment horizontal="center"/>
      <protection/>
    </xf>
    <xf numFmtId="3" fontId="90" fillId="45" borderId="60" xfId="0" applyNumberFormat="1" applyFont="1" applyFill="1" applyBorder="1" applyAlignment="1" applyProtection="1">
      <alignment horizontal="center"/>
      <protection/>
    </xf>
    <xf numFmtId="3" fontId="90" fillId="45" borderId="72" xfId="0" applyNumberFormat="1" applyFont="1" applyFill="1" applyBorder="1" applyAlignment="1" applyProtection="1">
      <alignment horizontal="center"/>
      <protection/>
    </xf>
    <xf numFmtId="3" fontId="90" fillId="44" borderId="90" xfId="0" applyNumberFormat="1" applyFont="1" applyFill="1" applyBorder="1" applyAlignment="1" applyProtection="1" quotePrefix="1">
      <alignment horizontal="center"/>
      <protection/>
    </xf>
    <xf numFmtId="3" fontId="90" fillId="5" borderId="93" xfId="0" applyNumberFormat="1" applyFont="1" applyFill="1" applyBorder="1" applyAlignment="1" applyProtection="1">
      <alignment horizontal="center"/>
      <protection/>
    </xf>
    <xf numFmtId="3" fontId="90" fillId="44" borderId="119" xfId="0" applyNumberFormat="1" applyFont="1" applyFill="1" applyBorder="1" applyAlignment="1" applyProtection="1" quotePrefix="1">
      <alignment horizontal="center"/>
      <protection/>
    </xf>
    <xf numFmtId="3" fontId="90" fillId="44" borderId="63" xfId="0" applyNumberFormat="1" applyFont="1" applyFill="1" applyBorder="1" applyAlignment="1" applyProtection="1" quotePrefix="1">
      <alignment horizontal="center"/>
      <protection/>
    </xf>
    <xf numFmtId="3" fontId="90" fillId="44" borderId="76" xfId="0" applyNumberFormat="1" applyFont="1" applyFill="1" applyBorder="1" applyAlignment="1" applyProtection="1" quotePrefix="1">
      <alignment horizontal="center"/>
      <protection/>
    </xf>
    <xf numFmtId="3" fontId="90" fillId="50" borderId="23" xfId="0" applyNumberFormat="1" applyFont="1" applyFill="1" applyBorder="1" applyAlignment="1" applyProtection="1" quotePrefix="1">
      <alignment horizontal="center"/>
      <protection/>
    </xf>
    <xf numFmtId="3" fontId="90" fillId="45" borderId="93" xfId="0" applyNumberFormat="1" applyFont="1" applyFill="1" applyBorder="1" applyAlignment="1" applyProtection="1">
      <alignment horizontal="center"/>
      <protection/>
    </xf>
    <xf numFmtId="3" fontId="90" fillId="49" borderId="122" xfId="0" applyNumberFormat="1" applyFont="1" applyFill="1" applyBorder="1" applyAlignment="1" applyProtection="1">
      <alignment horizontal="center"/>
      <protection/>
    </xf>
    <xf numFmtId="3" fontId="90" fillId="44" borderId="97" xfId="0" applyNumberFormat="1" applyFont="1" applyFill="1" applyBorder="1" applyAlignment="1" applyProtection="1" quotePrefix="1">
      <alignment horizontal="center"/>
      <protection/>
    </xf>
    <xf numFmtId="3" fontId="90" fillId="49" borderId="93" xfId="0" applyNumberFormat="1" applyFont="1" applyFill="1" applyBorder="1" applyAlignment="1" applyProtection="1">
      <alignment horizontal="center"/>
      <protection/>
    </xf>
    <xf numFmtId="3" fontId="90" fillId="44" borderId="90" xfId="0" applyNumberFormat="1" applyFont="1" applyFill="1" applyBorder="1" applyAlignment="1" applyProtection="1">
      <alignment horizontal="center"/>
      <protection/>
    </xf>
    <xf numFmtId="3" fontId="90" fillId="51" borderId="60" xfId="0" applyNumberFormat="1" applyFont="1" applyFill="1" applyBorder="1" applyAlignment="1" applyProtection="1" quotePrefix="1">
      <alignment horizontal="center"/>
      <protection/>
    </xf>
    <xf numFmtId="3" fontId="90" fillId="51" borderId="63" xfId="0" applyNumberFormat="1" applyFont="1" applyFill="1" applyBorder="1" applyAlignment="1" applyProtection="1" quotePrefix="1">
      <alignment horizontal="center"/>
      <protection/>
    </xf>
    <xf numFmtId="3" fontId="90" fillId="51" borderId="72" xfId="0" applyNumberFormat="1" applyFont="1" applyFill="1" applyBorder="1" applyAlignment="1" applyProtection="1" quotePrefix="1">
      <alignment horizontal="center"/>
      <protection/>
    </xf>
    <xf numFmtId="3" fontId="90" fillId="51" borderId="28" xfId="0" applyNumberFormat="1" applyFont="1" applyFill="1" applyBorder="1" applyAlignment="1" applyProtection="1">
      <alignment horizontal="center"/>
      <protection/>
    </xf>
    <xf numFmtId="0" fontId="165" fillId="55" borderId="48" xfId="59" applyFont="1" applyFill="1" applyBorder="1" applyAlignment="1" applyProtection="1">
      <alignment horizontal="center"/>
      <protection/>
    </xf>
    <xf numFmtId="0" fontId="32" fillId="44" borderId="95" xfId="0" applyFont="1" applyFill="1" applyBorder="1" applyAlignment="1" applyProtection="1" quotePrefix="1">
      <alignment horizontal="left"/>
      <protection/>
    </xf>
    <xf numFmtId="187" fontId="166" fillId="44" borderId="95" xfId="0" applyNumberFormat="1" applyFont="1" applyFill="1" applyBorder="1" applyAlignment="1" applyProtection="1" quotePrefix="1">
      <alignment/>
      <protection/>
    </xf>
    <xf numFmtId="187" fontId="167" fillId="44" borderId="95" xfId="0" applyNumberFormat="1" applyFont="1" applyFill="1" applyBorder="1" applyAlignment="1" applyProtection="1" quotePrefix="1">
      <alignment/>
      <protection/>
    </xf>
    <xf numFmtId="187" fontId="167" fillId="44" borderId="45" xfId="0" applyNumberFormat="1" applyFont="1" applyFill="1" applyBorder="1" applyAlignment="1" applyProtection="1" quotePrefix="1">
      <alignment/>
      <protection/>
    </xf>
    <xf numFmtId="0" fontId="32" fillId="44" borderId="100" xfId="0" applyFont="1" applyFill="1" applyBorder="1" applyAlignment="1" applyProtection="1" quotePrefix="1">
      <alignment horizontal="left"/>
      <protection/>
    </xf>
    <xf numFmtId="187" fontId="166" fillId="44" borderId="100" xfId="0" applyNumberFormat="1" applyFont="1" applyFill="1" applyBorder="1" applyAlignment="1" applyProtection="1" quotePrefix="1">
      <alignment/>
      <protection/>
    </xf>
    <xf numFmtId="187" fontId="167" fillId="44" borderId="100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54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4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64" fillId="32" borderId="43" xfId="56" applyNumberFormat="1" applyFont="1" applyFill="1" applyBorder="1" applyAlignment="1" quotePrefix="1">
      <alignment horizontal="center"/>
      <protection/>
    </xf>
    <xf numFmtId="0" fontId="18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12" fillId="44" borderId="0" xfId="56" applyFont="1" applyFill="1" applyAlignment="1" applyProtection="1">
      <alignment horizontal="left" vertical="center"/>
      <protection/>
    </xf>
    <xf numFmtId="3" fontId="160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8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12" fillId="0" borderId="0" xfId="56" applyFont="1" applyAlignment="1" applyProtection="1">
      <alignment horizontal="center" vertical="center"/>
      <protection/>
    </xf>
    <xf numFmtId="184" fontId="169" fillId="32" borderId="23" xfId="56" applyNumberFormat="1" applyFont="1" applyFill="1" applyBorder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69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12" fillId="44" borderId="0" xfId="56" applyFont="1" applyFill="1" applyAlignment="1" applyProtection="1" quotePrefix="1">
      <alignment horizontal="right" vertical="center"/>
      <protection/>
    </xf>
    <xf numFmtId="0" fontId="162" fillId="56" borderId="56" xfId="56" applyFont="1" applyFill="1" applyBorder="1" applyAlignment="1" applyProtection="1">
      <alignment vertical="center"/>
      <protection/>
    </xf>
    <xf numFmtId="0" fontId="162" fillId="56" borderId="128" xfId="56" applyFont="1" applyFill="1" applyBorder="1" applyAlignment="1" applyProtection="1">
      <alignment horizontal="center" vertical="center"/>
      <protection/>
    </xf>
    <xf numFmtId="0" fontId="170" fillId="56" borderId="129" xfId="56" applyFont="1" applyFill="1" applyBorder="1" applyAlignment="1" applyProtection="1">
      <alignment horizontal="center" vertical="center" wrapText="1"/>
      <protection/>
    </xf>
    <xf numFmtId="0" fontId="161" fillId="46" borderId="16" xfId="56" applyFont="1" applyFill="1" applyBorder="1" applyAlignment="1" applyProtection="1">
      <alignment horizontal="center" vertical="center"/>
      <protection/>
    </xf>
    <xf numFmtId="0" fontId="171" fillId="46" borderId="128" xfId="0" applyFont="1" applyFill="1" applyBorder="1" applyAlignment="1" applyProtection="1">
      <alignment horizontal="center" vertical="center"/>
      <protection/>
    </xf>
    <xf numFmtId="0" fontId="172" fillId="46" borderId="128" xfId="56" applyFont="1" applyFill="1" applyBorder="1" applyAlignment="1" applyProtection="1">
      <alignment horizontal="center" vertical="center"/>
      <protection/>
    </xf>
    <xf numFmtId="0" fontId="162" fillId="46" borderId="129" xfId="56" applyFont="1" applyFill="1" applyBorder="1" applyAlignment="1" applyProtection="1">
      <alignment horizontal="center" vertical="center"/>
      <protection/>
    </xf>
    <xf numFmtId="0" fontId="173" fillId="46" borderId="130" xfId="56" applyFont="1" applyFill="1" applyBorder="1" applyAlignment="1" applyProtection="1">
      <alignment horizontal="center" vertical="center"/>
      <protection/>
    </xf>
    <xf numFmtId="0" fontId="173" fillId="46" borderId="97" xfId="56" applyFont="1" applyFill="1" applyBorder="1" applyAlignment="1" applyProtection="1">
      <alignment horizontal="center" vertical="center"/>
      <protection/>
    </xf>
    <xf numFmtId="0" fontId="14" fillId="0" borderId="55" xfId="61" applyFont="1" applyFill="1" applyBorder="1" applyAlignment="1" applyProtection="1">
      <alignment horizontal="center" vertical="center" wrapText="1"/>
      <protection/>
    </xf>
    <xf numFmtId="0" fontId="174" fillId="46" borderId="37" xfId="56" applyFont="1" applyFill="1" applyBorder="1" applyAlignment="1" applyProtection="1">
      <alignment horizontal="center" vertical="center"/>
      <protection/>
    </xf>
    <xf numFmtId="1" fontId="160" fillId="57" borderId="74" xfId="56" applyNumberFormat="1" applyFont="1" applyFill="1" applyBorder="1" applyAlignment="1" applyProtection="1">
      <alignment horizontal="center" vertical="center" wrapText="1"/>
      <protection/>
    </xf>
    <xf numFmtId="1" fontId="160" fillId="57" borderId="127" xfId="56" applyNumberFormat="1" applyFont="1" applyFill="1" applyBorder="1" applyAlignment="1" applyProtection="1">
      <alignment horizontal="center" vertical="center" wrapText="1"/>
      <protection/>
    </xf>
    <xf numFmtId="1" fontId="160" fillId="57" borderId="23" xfId="56" applyNumberFormat="1" applyFont="1" applyFill="1" applyBorder="1" applyAlignment="1" applyProtection="1">
      <alignment horizontal="center" vertical="center" wrapText="1"/>
      <protection/>
    </xf>
    <xf numFmtId="1" fontId="160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2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60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60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13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5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13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60" fillId="45" borderId="95" xfId="56" applyFont="1" applyFill="1" applyBorder="1" applyAlignment="1" applyProtection="1">
      <alignment vertical="center"/>
      <protection/>
    </xf>
    <xf numFmtId="0" fontId="13" fillId="44" borderId="131" xfId="56" applyFont="1" applyFill="1" applyBorder="1" applyAlignment="1" applyProtection="1">
      <alignment vertical="center" wrapText="1"/>
      <protection/>
    </xf>
    <xf numFmtId="0" fontId="13" fillId="44" borderId="108" xfId="56" applyFont="1" applyFill="1" applyBorder="1" applyAlignment="1" applyProtection="1">
      <alignment vertical="center" wrapText="1"/>
      <protection/>
    </xf>
    <xf numFmtId="0" fontId="13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60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5" fillId="44" borderId="136" xfId="61" applyNumberFormat="1" applyFont="1" applyFill="1" applyBorder="1" applyAlignment="1" applyProtection="1" quotePrefix="1">
      <alignment horizontal="right" vertical="center"/>
      <protection/>
    </xf>
    <xf numFmtId="0" fontId="175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3" fillId="46" borderId="93" xfId="61" applyFont="1" applyFill="1" applyBorder="1" applyAlignment="1" applyProtection="1">
      <alignment horizontal="right" vertical="center"/>
      <protection/>
    </xf>
    <xf numFmtId="190" fontId="160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9" fillId="49" borderId="23" xfId="56" applyNumberFormat="1" applyFont="1" applyFill="1" applyBorder="1" applyAlignment="1" applyProtection="1">
      <alignment horizontal="center" vertical="center"/>
      <protection/>
    </xf>
    <xf numFmtId="0" fontId="13" fillId="44" borderId="0" xfId="61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69" fillId="32" borderId="23" xfId="0" applyNumberFormat="1" applyFont="1" applyFill="1" applyBorder="1" applyAlignment="1" applyProtection="1">
      <alignment horizontal="center" vertical="center"/>
      <protection/>
    </xf>
    <xf numFmtId="0" fontId="169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60" fillId="59" borderId="138" xfId="56" applyFont="1" applyFill="1" applyBorder="1" applyAlignment="1" applyProtection="1">
      <alignment horizontal="center" vertical="center"/>
      <protection/>
    </xf>
    <xf numFmtId="0" fontId="160" fillId="59" borderId="25" xfId="56" applyFont="1" applyFill="1" applyBorder="1" applyAlignment="1" applyProtection="1">
      <alignment horizontal="center" vertical="center"/>
      <protection/>
    </xf>
    <xf numFmtId="0" fontId="160" fillId="59" borderId="25" xfId="56" applyFont="1" applyFill="1" applyBorder="1" applyAlignment="1" applyProtection="1">
      <alignment horizontal="center" vertical="center" wrapText="1"/>
      <protection/>
    </xf>
    <xf numFmtId="3" fontId="160" fillId="59" borderId="25" xfId="56" applyNumberFormat="1" applyFont="1" applyFill="1" applyBorder="1" applyAlignment="1" applyProtection="1">
      <alignment horizontal="center" vertical="center"/>
      <protection/>
    </xf>
    <xf numFmtId="3" fontId="160" fillId="59" borderId="20" xfId="56" applyNumberFormat="1" applyFont="1" applyFill="1" applyBorder="1" applyAlignment="1" applyProtection="1">
      <alignment horizontal="center" vertical="center"/>
      <protection/>
    </xf>
    <xf numFmtId="0" fontId="12" fillId="44" borderId="74" xfId="56" applyFont="1" applyFill="1" applyBorder="1" applyAlignment="1" applyProtection="1">
      <alignment horizontal="center"/>
      <protection/>
    </xf>
    <xf numFmtId="0" fontId="12" fillId="44" borderId="23" xfId="56" applyFont="1" applyFill="1" applyBorder="1" applyAlignment="1" applyProtection="1">
      <alignment horizontal="center" vertical="top"/>
      <protection/>
    </xf>
    <xf numFmtId="0" fontId="12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91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91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91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91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12" fillId="44" borderId="92" xfId="56" applyFont="1" applyFill="1" applyBorder="1" applyAlignment="1" applyProtection="1">
      <alignment horizontal="center"/>
      <protection/>
    </xf>
    <xf numFmtId="0" fontId="12" fillId="44" borderId="93" xfId="56" applyFont="1" applyFill="1" applyBorder="1" applyAlignment="1" applyProtection="1">
      <alignment horizontal="center" vertical="top"/>
      <protection/>
    </xf>
    <xf numFmtId="0" fontId="12" fillId="44" borderId="93" xfId="56" applyFont="1" applyFill="1" applyBorder="1" applyAlignment="1" applyProtection="1">
      <alignment vertical="top" wrapText="1"/>
      <protection/>
    </xf>
    <xf numFmtId="0" fontId="176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2" fillId="45" borderId="74" xfId="56" applyNumberFormat="1" applyFont="1" applyFill="1" applyBorder="1" applyAlignment="1" applyProtection="1">
      <alignment horizontal="right" vertical="center"/>
      <protection locked="0"/>
    </xf>
    <xf numFmtId="3" fontId="162" fillId="45" borderId="23" xfId="56" applyNumberFormat="1" applyFont="1" applyFill="1" applyBorder="1" applyAlignment="1" applyProtection="1">
      <alignment horizontal="right" vertical="center"/>
      <protection locked="0"/>
    </xf>
    <xf numFmtId="3" fontId="162" fillId="45" borderId="21" xfId="56" applyNumberFormat="1" applyFont="1" applyFill="1" applyBorder="1" applyAlignment="1" applyProtection="1">
      <alignment horizontal="right" vertical="center"/>
      <protection locked="0"/>
    </xf>
    <xf numFmtId="3" fontId="13" fillId="44" borderId="136" xfId="56" applyNumberFormat="1" applyFont="1" applyFill="1" applyBorder="1" applyAlignment="1" applyProtection="1">
      <alignment horizontal="right" vertical="center"/>
      <protection locked="0"/>
    </xf>
    <xf numFmtId="3" fontId="13" fillId="44" borderId="139" xfId="56" applyNumberFormat="1" applyFont="1" applyFill="1" applyBorder="1" applyAlignment="1" applyProtection="1">
      <alignment horizontal="right" vertical="center"/>
      <protection locked="0"/>
    </xf>
    <xf numFmtId="3" fontId="12" fillId="44" borderId="97" xfId="56" applyNumberFormat="1" applyFont="1" applyFill="1" applyBorder="1" applyAlignment="1" applyProtection="1">
      <alignment horizontal="right" vertical="center"/>
      <protection locked="0"/>
    </xf>
    <xf numFmtId="3" fontId="12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12" fillId="44" borderId="23" xfId="56" applyNumberFormat="1" applyFont="1" applyFill="1" applyBorder="1" applyAlignment="1" applyProtection="1">
      <alignment horizontal="right" vertical="center"/>
      <protection locked="0"/>
    </xf>
    <xf numFmtId="3" fontId="12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12" fillId="35" borderId="23" xfId="56" applyNumberFormat="1" applyFont="1" applyFill="1" applyBorder="1" applyAlignment="1" applyProtection="1">
      <alignment horizontal="right" vertical="center"/>
      <protection locked="0"/>
    </xf>
    <xf numFmtId="3" fontId="12" fillId="35" borderId="21" xfId="56" applyNumberFormat="1" applyFont="1" applyFill="1" applyBorder="1" applyAlignment="1" applyProtection="1">
      <alignment horizontal="right" vertical="center"/>
      <protection locked="0"/>
    </xf>
    <xf numFmtId="3" fontId="12" fillId="44" borderId="93" xfId="56" applyNumberFormat="1" applyFont="1" applyFill="1" applyBorder="1" applyAlignment="1" applyProtection="1">
      <alignment horizontal="right" vertical="center"/>
      <protection locked="0"/>
    </xf>
    <xf numFmtId="3" fontId="12" fillId="44" borderId="94" xfId="56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176" fontId="35" fillId="44" borderId="0" xfId="0" applyNumberFormat="1" applyFont="1" applyFill="1" applyBorder="1" applyAlignment="1" applyProtection="1">
      <alignment/>
      <protection/>
    </xf>
    <xf numFmtId="176" fontId="35" fillId="44" borderId="0" xfId="0" applyNumberFormat="1" applyFont="1" applyFill="1" applyBorder="1" applyAlignment="1" applyProtection="1">
      <alignment horizontal="left"/>
      <protection/>
    </xf>
    <xf numFmtId="0" fontId="43" fillId="49" borderId="56" xfId="0" applyFont="1" applyFill="1" applyBorder="1" applyAlignment="1" applyProtection="1">
      <alignment horizontal="left" vertical="center"/>
      <protection/>
    </xf>
    <xf numFmtId="0" fontId="43" fillId="49" borderId="128" xfId="56" applyFont="1" applyFill="1" applyBorder="1" applyAlignment="1" applyProtection="1">
      <alignment horizontal="left" vertical="center"/>
      <protection/>
    </xf>
    <xf numFmtId="0" fontId="43" fillId="49" borderId="128" xfId="0" applyFont="1" applyFill="1" applyBorder="1" applyAlignment="1" applyProtection="1">
      <alignment horizontal="left" vertical="center"/>
      <protection/>
    </xf>
    <xf numFmtId="0" fontId="43" fillId="49" borderId="129" xfId="56" applyFont="1" applyFill="1" applyBorder="1" applyAlignment="1" applyProtection="1">
      <alignment horizontal="left" vertical="center"/>
      <protection/>
    </xf>
    <xf numFmtId="0" fontId="87" fillId="49" borderId="25" xfId="56" applyFont="1" applyFill="1" applyBorder="1" applyAlignment="1" applyProtection="1">
      <alignment horizontal="center" vertical="center"/>
      <protection/>
    </xf>
    <xf numFmtId="0" fontId="43" fillId="32" borderId="127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87" fillId="32" borderId="23" xfId="0" applyFont="1" applyFill="1" applyBorder="1" applyAlignment="1" applyProtection="1">
      <alignment horizontal="left" vertical="center" wrapText="1"/>
      <protection/>
    </xf>
    <xf numFmtId="0" fontId="177" fillId="45" borderId="23" xfId="56" applyFont="1" applyFill="1" applyBorder="1" applyAlignment="1" applyProtection="1">
      <alignment horizontal="center" vertical="center"/>
      <protection/>
    </xf>
    <xf numFmtId="0" fontId="178" fillId="45" borderId="23" xfId="56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191" fontId="63" fillId="32" borderId="23" xfId="60" applyNumberFormat="1" applyFont="1" applyFill="1" applyBorder="1" applyAlignment="1" applyProtection="1">
      <alignment horizontal="center" vertical="center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07" xfId="0" applyNumberFormat="1" applyFont="1" applyFill="1" applyBorder="1" applyAlignment="1" applyProtection="1">
      <alignment/>
      <protection/>
    </xf>
    <xf numFmtId="0" fontId="78" fillId="44" borderId="10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 quotePrefix="1">
      <alignment horizontal="left"/>
      <protection/>
    </xf>
    <xf numFmtId="0" fontId="160" fillId="45" borderId="95" xfId="56" applyFont="1" applyFill="1" applyBorder="1" applyAlignment="1" applyProtection="1">
      <alignment vertical="center" wrapText="1"/>
      <protection/>
    </xf>
    <xf numFmtId="0" fontId="179" fillId="44" borderId="140" xfId="59" applyFont="1" applyFill="1" applyBorder="1" applyProtection="1">
      <alignment/>
      <protection/>
    </xf>
    <xf numFmtId="185" fontId="163" fillId="48" borderId="59" xfId="56" applyNumberFormat="1" applyFont="1" applyFill="1" applyBorder="1" applyAlignment="1" applyProtection="1">
      <alignment horizontal="center" vertical="center"/>
      <protection/>
    </xf>
    <xf numFmtId="185" fontId="163" fillId="48" borderId="60" xfId="56" applyNumberFormat="1" applyFont="1" applyFill="1" applyBorder="1" applyAlignment="1" applyProtection="1">
      <alignment horizontal="center" vertical="center"/>
      <protection/>
    </xf>
    <xf numFmtId="185" fontId="163" fillId="48" borderId="62" xfId="56" applyNumberFormat="1" applyFont="1" applyFill="1" applyBorder="1" applyAlignment="1" applyProtection="1">
      <alignment horizontal="center" vertical="center"/>
      <protection/>
    </xf>
    <xf numFmtId="185" fontId="163" fillId="48" borderId="63" xfId="56" applyNumberFormat="1" applyFont="1" applyFill="1" applyBorder="1" applyAlignment="1" applyProtection="1">
      <alignment horizontal="center" vertical="center"/>
      <protection/>
    </xf>
    <xf numFmtId="185" fontId="163" fillId="48" borderId="72" xfId="56" applyNumberFormat="1" applyFont="1" applyFill="1" applyBorder="1" applyAlignment="1" applyProtection="1">
      <alignment horizontal="center" vertical="center"/>
      <protection/>
    </xf>
    <xf numFmtId="185" fontId="163" fillId="48" borderId="73" xfId="56" applyNumberFormat="1" applyFont="1" applyFill="1" applyBorder="1" applyAlignment="1" applyProtection="1">
      <alignment horizontal="center" vertical="center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41" xfId="0" applyFont="1" applyFill="1" applyBorder="1" applyAlignment="1" applyProtection="1" quotePrefix="1">
      <alignment horizontal="left"/>
      <protection/>
    </xf>
    <xf numFmtId="0" fontId="181" fillId="44" borderId="0" xfId="0" applyFont="1" applyFill="1" applyBorder="1" applyAlignment="1" applyProtection="1">
      <alignment horizontal="right"/>
      <protection/>
    </xf>
    <xf numFmtId="0" fontId="182" fillId="32" borderId="23" xfId="56" applyFont="1" applyFill="1" applyBorder="1" applyAlignment="1" applyProtection="1">
      <alignment horizontal="center" vertical="center"/>
      <protection/>
    </xf>
    <xf numFmtId="3" fontId="160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3" fillId="47" borderId="0" xfId="56" applyFont="1" applyFill="1" applyAlignment="1">
      <alignment vertical="center"/>
      <protection/>
    </xf>
    <xf numFmtId="0" fontId="19" fillId="52" borderId="0" xfId="56" applyFill="1">
      <alignment/>
      <protection/>
    </xf>
    <xf numFmtId="1" fontId="160" fillId="58" borderId="127" xfId="56" applyNumberFormat="1" applyFont="1" applyFill="1" applyBorder="1" applyAlignment="1" applyProtection="1">
      <alignment horizontal="center" vertical="center" wrapText="1"/>
      <protection locked="0"/>
    </xf>
    <xf numFmtId="0" fontId="184" fillId="44" borderId="45" xfId="56" applyFont="1" applyFill="1" applyBorder="1" applyAlignment="1" applyProtection="1">
      <alignment horizontal="center" vertical="center" wrapText="1"/>
      <protection hidden="1"/>
    </xf>
    <xf numFmtId="0" fontId="185" fillId="44" borderId="95" xfId="0" applyFont="1" applyFill="1" applyBorder="1" applyAlignment="1" applyProtection="1">
      <alignment vertical="center" wrapText="1"/>
      <protection/>
    </xf>
    <xf numFmtId="0" fontId="22" fillId="33" borderId="0" xfId="56" applyFont="1" applyFill="1" applyAlignment="1">
      <alignment vertical="center"/>
      <protection/>
    </xf>
    <xf numFmtId="3" fontId="160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2" fillId="60" borderId="0" xfId="56" applyFont="1" applyFill="1" applyAlignment="1">
      <alignment vertical="center"/>
      <protection/>
    </xf>
    <xf numFmtId="0" fontId="186" fillId="0" borderId="86" xfId="0" applyFont="1" applyFill="1" applyBorder="1" applyAlignment="1" applyProtection="1">
      <alignment horizontal="center" vertical="center" wrapText="1"/>
      <protection locked="0"/>
    </xf>
    <xf numFmtId="0" fontId="186" fillId="0" borderId="23" xfId="56" applyNumberFormat="1" applyFont="1" applyFill="1" applyBorder="1" applyAlignment="1" applyProtection="1">
      <alignment horizontal="center" vertical="center"/>
      <protection/>
    </xf>
    <xf numFmtId="3" fontId="96" fillId="44" borderId="109" xfId="0" applyNumberFormat="1" applyFont="1" applyFill="1" applyBorder="1" applyAlignment="1" applyProtection="1">
      <alignment horizontal="center" vertical="center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0" fontId="92" fillId="49" borderId="16" xfId="56" applyFont="1" applyFill="1" applyBorder="1" applyAlignment="1" applyProtection="1">
      <alignment horizontal="center" vertical="center" wrapText="1"/>
      <protection/>
    </xf>
    <xf numFmtId="0" fontId="92" fillId="49" borderId="37" xfId="56" applyFont="1" applyFill="1" applyBorder="1" applyAlignment="1" applyProtection="1">
      <alignment horizontal="center" vertical="center" wrapText="1"/>
      <protection/>
    </xf>
    <xf numFmtId="0" fontId="168" fillId="49" borderId="16" xfId="0" applyFont="1" applyFill="1" applyBorder="1" applyAlignment="1" applyProtection="1">
      <alignment horizontal="center" vertical="center" wrapText="1"/>
      <protection/>
    </xf>
    <xf numFmtId="0" fontId="168" fillId="49" borderId="37" xfId="0" applyFont="1" applyFill="1" applyBorder="1" applyAlignment="1" applyProtection="1">
      <alignment horizontal="center" vertical="center" wrapText="1"/>
      <protection/>
    </xf>
    <xf numFmtId="0" fontId="30" fillId="0" borderId="0" xfId="57" applyFont="1" applyAlignment="1">
      <alignment horizontal="left" vertical="center" wrapText="1"/>
      <protection/>
    </xf>
    <xf numFmtId="0" fontId="19" fillId="0" borderId="0" xfId="57" applyAlignment="1">
      <alignment vertical="center" wrapText="1"/>
      <protection/>
    </xf>
    <xf numFmtId="0" fontId="31" fillId="0" borderId="0" xfId="57" applyFont="1" applyAlignment="1">
      <alignment vertical="center" wrapText="1"/>
      <protection/>
    </xf>
    <xf numFmtId="0" fontId="32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7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1" applyFont="1" applyFill="1" applyBorder="1" applyAlignment="1">
      <alignment horizontal="left" vertical="center" wrapText="1"/>
      <protection/>
    </xf>
    <xf numFmtId="0" fontId="48" fillId="36" borderId="34" xfId="57" applyFont="1" applyFill="1" applyBorder="1" applyAlignment="1">
      <alignment horizontal="left" vertical="center" wrapText="1"/>
      <protection/>
    </xf>
    <xf numFmtId="0" fontId="38" fillId="36" borderId="28" xfId="61" applyFont="1" applyFill="1" applyBorder="1" applyAlignment="1">
      <alignment horizontal="left" vertical="center" wrapText="1"/>
      <protection/>
    </xf>
    <xf numFmtId="0" fontId="48" fillId="36" borderId="146" xfId="57" applyFont="1" applyFill="1" applyBorder="1" applyAlignment="1">
      <alignment horizontal="left" vertical="center" wrapText="1"/>
      <protection/>
    </xf>
    <xf numFmtId="0" fontId="38" fillId="36" borderId="23" xfId="57" applyFont="1" applyFill="1" applyBorder="1" applyAlignment="1">
      <alignment horizontal="left" vertical="center"/>
      <protection/>
    </xf>
    <xf numFmtId="0" fontId="38" fillId="36" borderId="34" xfId="57" applyFont="1" applyFill="1" applyBorder="1" applyAlignment="1">
      <alignment horizontal="left" vertical="center"/>
      <protection/>
    </xf>
    <xf numFmtId="0" fontId="35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7" applyFont="1" applyBorder="1" applyAlignment="1" applyProtection="1">
      <alignment horizontal="center" vertical="center" wrapText="1"/>
      <protection/>
    </xf>
    <xf numFmtId="0" fontId="27" fillId="0" borderId="11" xfId="57" applyFont="1" applyBorder="1" applyAlignment="1" applyProtection="1">
      <alignment horizontal="center" vertical="center"/>
      <protection/>
    </xf>
    <xf numFmtId="0" fontId="38" fillId="36" borderId="23" xfId="61" applyFont="1" applyFill="1" applyBorder="1" applyAlignment="1" quotePrefix="1">
      <alignment horizontal="left" vertical="center" wrapText="1"/>
      <protection/>
    </xf>
    <xf numFmtId="0" fontId="51" fillId="36" borderId="147" xfId="61" applyFont="1" applyFill="1" applyBorder="1" applyAlignment="1" applyProtection="1">
      <alignment horizontal="left" vertical="center" wrapText="1"/>
      <protection/>
    </xf>
    <xf numFmtId="0" fontId="53" fillId="36" borderId="148" xfId="57" applyFont="1" applyFill="1" applyBorder="1" applyAlignment="1" applyProtection="1">
      <alignment horizontal="left" vertical="center" wrapText="1"/>
      <protection/>
    </xf>
    <xf numFmtId="0" fontId="51" fillId="36" borderId="149" xfId="61" applyFont="1" applyFill="1" applyBorder="1" applyAlignment="1" applyProtection="1">
      <alignment horizontal="left" vertical="center"/>
      <protection/>
    </xf>
    <xf numFmtId="0" fontId="51" fillId="36" borderId="150" xfId="61" applyFont="1" applyFill="1" applyBorder="1" applyAlignment="1" applyProtection="1" quotePrefix="1">
      <alignment horizontal="left" vertical="center"/>
      <protection/>
    </xf>
    <xf numFmtId="0" fontId="51" fillId="36" borderId="147" xfId="57" applyFont="1" applyFill="1" applyBorder="1" applyAlignment="1" applyProtection="1">
      <alignment horizontal="left" vertical="center"/>
      <protection/>
    </xf>
    <xf numFmtId="0" fontId="51" fillId="36" borderId="148" xfId="57" applyFont="1" applyFill="1" applyBorder="1" applyAlignment="1" applyProtection="1">
      <alignment horizontal="left" vertical="center"/>
      <protection/>
    </xf>
    <xf numFmtId="0" fontId="51" fillId="36" borderId="0" xfId="61" applyFont="1" applyFill="1" applyBorder="1" applyAlignment="1" applyProtection="1">
      <alignment horizontal="left" vertical="center" wrapText="1"/>
      <protection/>
    </xf>
    <xf numFmtId="0" fontId="51" fillId="36" borderId="147" xfId="57" applyFont="1" applyFill="1" applyBorder="1" applyAlignment="1" applyProtection="1">
      <alignment vertical="center" wrapText="1"/>
      <protection/>
    </xf>
    <xf numFmtId="0" fontId="53" fillId="36" borderId="148" xfId="57" applyFont="1" applyFill="1" applyBorder="1" applyAlignment="1" applyProtection="1">
      <alignment vertical="center" wrapText="1"/>
      <protection/>
    </xf>
    <xf numFmtId="0" fontId="51" fillId="36" borderId="147" xfId="57" applyFont="1" applyFill="1" applyBorder="1" applyAlignment="1" applyProtection="1">
      <alignment horizontal="left" wrapText="1"/>
      <protection/>
    </xf>
    <xf numFmtId="0" fontId="51" fillId="36" borderId="148" xfId="57" applyFont="1" applyFill="1" applyBorder="1" applyAlignment="1" applyProtection="1">
      <alignment horizontal="left" wrapText="1"/>
      <protection/>
    </xf>
    <xf numFmtId="0" fontId="51" fillId="36" borderId="151" xfId="57" applyFont="1" applyFill="1" applyBorder="1" applyAlignment="1" applyProtection="1">
      <alignment vertical="center" wrapText="1"/>
      <protection/>
    </xf>
    <xf numFmtId="0" fontId="53" fillId="36" borderId="152" xfId="57" applyFont="1" applyFill="1" applyBorder="1" applyAlignment="1" applyProtection="1">
      <alignment vertical="center" wrapText="1"/>
      <protection/>
    </xf>
    <xf numFmtId="0" fontId="38" fillId="36" borderId="23" xfId="61" applyFont="1" applyFill="1" applyBorder="1" applyAlignment="1">
      <alignment horizontal="left" vertical="center"/>
      <protection/>
    </xf>
    <xf numFmtId="0" fontId="38" fillId="36" borderId="34" xfId="61" applyFont="1" applyFill="1" applyBorder="1" applyAlignment="1">
      <alignment horizontal="left" vertical="center"/>
      <protection/>
    </xf>
    <xf numFmtId="0" fontId="38" fillId="36" borderId="23" xfId="61" applyFont="1" applyFill="1" applyBorder="1" applyAlignment="1">
      <alignment vertical="center" wrapText="1"/>
      <protection/>
    </xf>
    <xf numFmtId="0" fontId="48" fillId="36" borderId="34" xfId="57" applyFont="1" applyFill="1" applyBorder="1" applyAlignment="1">
      <alignment vertical="center" wrapText="1"/>
      <protection/>
    </xf>
    <xf numFmtId="0" fontId="38" fillId="36" borderId="34" xfId="61" applyFont="1" applyFill="1" applyBorder="1" applyAlignment="1">
      <alignment horizontal="left" vertical="center" wrapText="1"/>
      <protection/>
    </xf>
    <xf numFmtId="0" fontId="38" fillId="36" borderId="34" xfId="61" applyFont="1" applyFill="1" applyBorder="1" applyAlignment="1">
      <alignment vertical="center" wrapText="1"/>
      <protection/>
    </xf>
    <xf numFmtId="0" fontId="38" fillId="36" borderId="23" xfId="61" applyFont="1" applyFill="1" applyBorder="1" applyAlignment="1" quotePrefix="1">
      <alignment horizontal="left" vertical="center"/>
      <protection/>
    </xf>
    <xf numFmtId="0" fontId="38" fillId="36" borderId="34" xfId="61" applyFont="1" applyFill="1" applyBorder="1" applyAlignment="1" quotePrefix="1">
      <alignment horizontal="left" vertical="center"/>
      <protection/>
    </xf>
    <xf numFmtId="0" fontId="38" fillId="36" borderId="23" xfId="57" applyFont="1" applyFill="1" applyBorder="1" applyAlignment="1">
      <alignment vertical="center" wrapText="1"/>
      <protection/>
    </xf>
    <xf numFmtId="0" fontId="38" fillId="36" borderId="23" xfId="57" applyFont="1" applyFill="1" applyBorder="1" applyAlignment="1">
      <alignment horizontal="left" wrapText="1"/>
      <protection/>
    </xf>
    <xf numFmtId="0" fontId="38" fillId="36" borderId="34" xfId="57" applyFont="1" applyFill="1" applyBorder="1" applyAlignment="1">
      <alignment horizontal="left" wrapText="1"/>
      <protection/>
    </xf>
    <xf numFmtId="0" fontId="25" fillId="0" borderId="11" xfId="61" applyFont="1" applyFill="1" applyBorder="1" applyAlignment="1">
      <alignment horizontal="center" vertical="center" wrapText="1"/>
      <protection/>
    </xf>
    <xf numFmtId="0" fontId="25" fillId="0" borderId="14" xfId="61" applyFont="1" applyFill="1" applyBorder="1" applyAlignment="1">
      <alignment horizontal="center" vertical="center" wrapText="1"/>
      <protection/>
    </xf>
    <xf numFmtId="0" fontId="38" fillId="36" borderId="25" xfId="57" applyFont="1" applyFill="1" applyBorder="1" applyAlignment="1">
      <alignment vertical="center" wrapText="1"/>
      <protection/>
    </xf>
    <xf numFmtId="0" fontId="48" fillId="36" borderId="153" xfId="57" applyFont="1" applyFill="1" applyBorder="1" applyAlignment="1">
      <alignment vertical="center" wrapText="1"/>
      <protection/>
    </xf>
    <xf numFmtId="0" fontId="38" fillId="36" borderId="45" xfId="61" applyFont="1" applyFill="1" applyBorder="1" applyAlignment="1">
      <alignment vertical="center" wrapText="1"/>
      <protection/>
    </xf>
    <xf numFmtId="0" fontId="50" fillId="0" borderId="11" xfId="61" applyFont="1" applyFill="1" applyBorder="1" applyAlignment="1">
      <alignment horizontal="center" vertical="center" wrapText="1"/>
      <protection/>
    </xf>
    <xf numFmtId="0" fontId="50" fillId="0" borderId="12" xfId="61" applyFont="1" applyFill="1" applyBorder="1" applyAlignment="1">
      <alignment horizontal="center" vertical="center" wrapText="1"/>
      <protection/>
    </xf>
    <xf numFmtId="0" fontId="38" fillId="36" borderId="25" xfId="61" applyFont="1" applyFill="1" applyBorder="1" applyAlignment="1" quotePrefix="1">
      <alignment horizontal="left" vertical="center" wrapText="1"/>
      <protection/>
    </xf>
    <xf numFmtId="0" fontId="48" fillId="36" borderId="153" xfId="57" applyFont="1" applyFill="1" applyBorder="1" applyAlignment="1">
      <alignment horizontal="left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38" fillId="36" borderId="34" xfId="61" applyFont="1" applyFill="1" applyBorder="1" applyAlignment="1" quotePrefix="1">
      <alignment horizontal="left" vertical="center" wrapText="1"/>
      <protection/>
    </xf>
    <xf numFmtId="0" fontId="38" fillId="36" borderId="28" xfId="61" applyFont="1" applyFill="1" applyBorder="1" applyAlignment="1" quotePrefix="1">
      <alignment horizontal="left" vertical="center" wrapText="1"/>
      <protection/>
    </xf>
    <xf numFmtId="0" fontId="38" fillId="36" borderId="28" xfId="61" applyFont="1" applyFill="1" applyBorder="1" applyAlignment="1" quotePrefix="1">
      <alignment horizontal="left" wrapText="1"/>
      <protection/>
    </xf>
    <xf numFmtId="0" fontId="48" fillId="36" borderId="146" xfId="57" applyFont="1" applyFill="1" applyBorder="1" applyAlignment="1">
      <alignment horizontal="left" wrapText="1"/>
      <protection/>
    </xf>
    <xf numFmtId="0" fontId="38" fillId="36" borderId="23" xfId="61" applyFont="1" applyFill="1" applyBorder="1" applyAlignment="1">
      <alignment horizontal="left" wrapText="1"/>
      <protection/>
    </xf>
    <xf numFmtId="0" fontId="38" fillId="36" borderId="34" xfId="61" applyFont="1" applyFill="1" applyBorder="1" applyAlignment="1">
      <alignment horizontal="left" wrapText="1"/>
      <protection/>
    </xf>
    <xf numFmtId="0" fontId="38" fillId="36" borderId="28" xfId="61" applyFont="1" applyFill="1" applyBorder="1" applyAlignment="1">
      <alignment vertical="center" wrapText="1"/>
      <protection/>
    </xf>
    <xf numFmtId="0" fontId="48" fillId="36" borderId="146" xfId="57" applyFont="1" applyFill="1" applyBorder="1" applyAlignment="1">
      <alignment vertical="center" wrapText="1"/>
      <protection/>
    </xf>
    <xf numFmtId="0" fontId="38" fillId="36" borderId="25" xfId="61" applyFont="1" applyFill="1" applyBorder="1" applyAlignment="1">
      <alignment vertical="center" wrapText="1"/>
      <protection/>
    </xf>
    <xf numFmtId="0" fontId="27" fillId="0" borderId="12" xfId="57" applyFont="1" applyBorder="1" applyAlignment="1" quotePrefix="1">
      <alignment horizontal="center" vertical="center" wrapText="1"/>
      <protection/>
    </xf>
    <xf numFmtId="0" fontId="27" fillId="0" borderId="17" xfId="57" applyFont="1" applyBorder="1" applyAlignment="1" quotePrefix="1">
      <alignment horizontal="center" vertical="center" wrapText="1"/>
      <protection/>
    </xf>
    <xf numFmtId="0" fontId="27" fillId="0" borderId="22" xfId="57" applyFont="1" applyBorder="1" applyAlignment="1" quotePrefix="1">
      <alignment horizontal="center" vertical="center" wrapText="1"/>
      <protection/>
    </xf>
    <xf numFmtId="0" fontId="10" fillId="0" borderId="11" xfId="61" applyFont="1" applyFill="1" applyBorder="1" applyAlignment="1">
      <alignment horizontal="left" vertical="center" wrapText="1"/>
      <protection/>
    </xf>
    <xf numFmtId="0" fontId="38" fillId="36" borderId="23" xfId="57" applyFont="1" applyFill="1" applyBorder="1" applyAlignment="1">
      <alignment horizontal="left"/>
      <protection/>
    </xf>
    <xf numFmtId="0" fontId="38" fillId="36" borderId="34" xfId="57" applyFont="1" applyFill="1" applyBorder="1" applyAlignment="1">
      <alignment horizontal="left"/>
      <protection/>
    </xf>
    <xf numFmtId="0" fontId="38" fillId="36" borderId="23" xfId="57" applyFont="1" applyFill="1" applyBorder="1" applyAlignment="1">
      <alignment wrapText="1"/>
      <protection/>
    </xf>
    <xf numFmtId="0" fontId="48" fillId="36" borderId="34" xfId="57" applyFont="1" applyFill="1" applyBorder="1" applyAlignment="1">
      <alignment wrapText="1"/>
      <protection/>
    </xf>
    <xf numFmtId="0" fontId="38" fillId="36" borderId="27" xfId="57" applyFont="1" applyFill="1" applyBorder="1" applyAlignment="1">
      <alignment horizontal="left" vertical="center"/>
      <protection/>
    </xf>
    <xf numFmtId="0" fontId="38" fillId="36" borderId="154" xfId="57" applyFont="1" applyFill="1" applyBorder="1" applyAlignment="1">
      <alignment horizontal="left" vertical="center"/>
      <protection/>
    </xf>
    <xf numFmtId="0" fontId="35" fillId="0" borderId="14" xfId="63" applyFont="1" applyFill="1" applyBorder="1" applyAlignment="1">
      <alignment horizontal="center" vertical="center" wrapText="1"/>
      <protection/>
    </xf>
    <xf numFmtId="3" fontId="33" fillId="61" borderId="16" xfId="57" applyNumberFormat="1" applyFont="1" applyFill="1" applyBorder="1" applyAlignment="1">
      <alignment horizontal="center" vertical="center" wrapText="1"/>
      <protection/>
    </xf>
    <xf numFmtId="3" fontId="33" fillId="61" borderId="18" xfId="57" applyNumberFormat="1" applyFont="1" applyFill="1" applyBorder="1" applyAlignment="1">
      <alignment horizontal="center" vertical="center" wrapText="1"/>
      <protection/>
    </xf>
    <xf numFmtId="3" fontId="33" fillId="61" borderId="30" xfId="57" applyNumberFormat="1" applyFont="1" applyFill="1" applyBorder="1" applyAlignment="1">
      <alignment horizontal="center" vertical="center" wrapText="1"/>
      <protection/>
    </xf>
    <xf numFmtId="0" fontId="35" fillId="0" borderId="12" xfId="61" applyFont="1" applyFill="1" applyBorder="1" applyAlignment="1">
      <alignment horizontal="center" vertical="center" wrapText="1"/>
      <protection/>
    </xf>
    <xf numFmtId="0" fontId="36" fillId="0" borderId="13" xfId="57" applyFont="1" applyBorder="1" applyAlignment="1">
      <alignment horizontal="left" vertical="center" wrapText="1"/>
      <protection/>
    </xf>
    <xf numFmtId="0" fontId="36" fillId="0" borderId="24" xfId="57" applyFont="1" applyBorder="1" applyAlignment="1">
      <alignment horizontal="left" vertical="center" wrapText="1"/>
      <protection/>
    </xf>
    <xf numFmtId="0" fontId="27" fillId="0" borderId="19" xfId="57" applyFont="1" applyBorder="1" applyAlignment="1">
      <alignment horizontal="center" vertical="center" wrapText="1"/>
      <protection/>
    </xf>
    <xf numFmtId="0" fontId="27" fillId="0" borderId="101" xfId="57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55" xfId="61" applyFont="1" applyFill="1" applyBorder="1" applyAlignment="1" quotePrefix="1">
      <alignment horizontal="left" vertical="center"/>
      <protection/>
    </xf>
    <xf numFmtId="0" fontId="38" fillId="36" borderId="150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7" applyFont="1" applyFill="1" applyAlignment="1" applyProtection="1">
      <alignment vertical="center" wrapText="1"/>
      <protection locked="0"/>
    </xf>
    <xf numFmtId="0" fontId="32" fillId="0" borderId="0" xfId="57" applyFont="1" applyAlignment="1" applyProtection="1">
      <alignment vertical="center" wrapText="1"/>
      <protection locked="0"/>
    </xf>
    <xf numFmtId="0" fontId="38" fillId="36" borderId="25" xfId="61" applyFont="1" applyFill="1" applyBorder="1" applyAlignment="1" quotePrefix="1">
      <alignment horizontal="left" vertical="center"/>
      <protection/>
    </xf>
    <xf numFmtId="0" fontId="38" fillId="36" borderId="153" xfId="61" applyFont="1" applyFill="1" applyBorder="1" applyAlignment="1" quotePrefix="1">
      <alignment horizontal="left" vertic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160" fillId="45" borderId="95" xfId="56" applyFont="1" applyFill="1" applyBorder="1" applyAlignment="1" applyProtection="1">
      <alignment wrapText="1"/>
      <protection/>
    </xf>
    <xf numFmtId="0" fontId="187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2" fillId="45" borderId="34" xfId="56" applyFont="1" applyFill="1" applyBorder="1" applyAlignment="1" applyProtection="1">
      <alignment horizontal="center" vertical="center" wrapText="1"/>
      <protection/>
    </xf>
    <xf numFmtId="0" fontId="162" fillId="45" borderId="95" xfId="56" applyFont="1" applyFill="1" applyBorder="1" applyAlignment="1" applyProtection="1">
      <alignment horizontal="center" vertical="center" wrapText="1"/>
      <protection/>
    </xf>
    <xf numFmtId="0" fontId="162" fillId="45" borderId="127" xfId="56" applyFont="1" applyFill="1" applyBorder="1" applyAlignment="1" applyProtection="1">
      <alignment horizontal="center" vertical="center" wrapText="1"/>
      <protection/>
    </xf>
    <xf numFmtId="0" fontId="178" fillId="32" borderId="34" xfId="56" applyFont="1" applyFill="1" applyBorder="1" applyAlignment="1" applyProtection="1">
      <alignment horizontal="center" vertical="center" wrapText="1"/>
      <protection/>
    </xf>
    <xf numFmtId="0" fontId="178" fillId="32" borderId="95" xfId="56" applyFont="1" applyFill="1" applyBorder="1" applyAlignment="1" applyProtection="1">
      <alignment horizontal="center" vertical="center" wrapText="1"/>
      <protection/>
    </xf>
    <xf numFmtId="0" fontId="178" fillId="32" borderId="127" xfId="56" applyFont="1" applyFill="1" applyBorder="1" applyAlignment="1" applyProtection="1">
      <alignment horizontal="center"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60" fillId="45" borderId="95" xfId="56" applyFont="1" applyFill="1" applyBorder="1" applyAlignment="1" applyProtection="1">
      <alignment horizontal="left" vertical="center"/>
      <protection/>
    </xf>
    <xf numFmtId="0" fontId="160" fillId="45" borderId="95" xfId="56" applyFont="1" applyFill="1" applyBorder="1" applyAlignment="1" applyProtection="1">
      <alignment horizontal="left"/>
      <protection/>
    </xf>
    <xf numFmtId="0" fontId="160" fillId="45" borderId="95" xfId="56" applyFont="1" applyFill="1" applyBorder="1" applyAlignment="1" applyProtection="1">
      <alignment vertical="center" wrapText="1"/>
      <protection/>
    </xf>
    <xf numFmtId="0" fontId="187" fillId="45" borderId="95" xfId="56" applyFont="1" applyFill="1" applyBorder="1" applyAlignment="1" applyProtection="1">
      <alignment vertical="center" wrapText="1"/>
      <protection/>
    </xf>
    <xf numFmtId="0" fontId="160" fillId="45" borderId="95" xfId="61" applyFont="1" applyFill="1" applyBorder="1" applyAlignment="1" applyProtection="1" quotePrefix="1">
      <alignment horizontal="left" vertical="center" wrapText="1"/>
      <protection/>
    </xf>
    <xf numFmtId="0" fontId="187" fillId="45" borderId="95" xfId="56" applyFont="1" applyFill="1" applyBorder="1" applyAlignment="1" applyProtection="1">
      <alignment horizontal="left" vertical="center" wrapText="1"/>
      <protection/>
    </xf>
    <xf numFmtId="0" fontId="160" fillId="45" borderId="95" xfId="61" applyFont="1" applyFill="1" applyBorder="1" applyAlignment="1" applyProtection="1">
      <alignment horizontal="left" vertical="center"/>
      <protection/>
    </xf>
    <xf numFmtId="0" fontId="160" fillId="45" borderId="45" xfId="56" applyFont="1" applyFill="1" applyBorder="1" applyAlignment="1" applyProtection="1">
      <alignment horizontal="left" vertical="center"/>
      <protection/>
    </xf>
    <xf numFmtId="0" fontId="160" fillId="45" borderId="95" xfId="61" applyFont="1" applyFill="1" applyBorder="1" applyAlignment="1" applyProtection="1">
      <alignment vertical="center" wrapText="1"/>
      <protection/>
    </xf>
    <xf numFmtId="0" fontId="160" fillId="45" borderId="95" xfId="61" applyFont="1" applyFill="1" applyBorder="1" applyAlignment="1" applyProtection="1" quotePrefix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0"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1_2015_1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TCHET-agregirani pokazateli"/>
      <sheetName val="OTCHET F"/>
      <sheetName val="OTCHET"/>
      <sheetName val="INF"/>
      <sheetName val="list"/>
    </sheetNames>
    <sheetDataSet>
      <sheetData sheetId="2">
        <row r="9">
          <cell r="B9" t="str">
            <v>МТИТС</v>
          </cell>
          <cell r="E9">
            <v>42005</v>
          </cell>
          <cell r="F9">
            <v>42035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4">
          <cell r="E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9">
          <cell r="E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5">
          <cell r="E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2">
          <cell r="E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72">
          <cell r="E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87">
          <cell r="E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105">
          <cell r="E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6">
          <cell r="E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34">
          <cell r="E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6">
          <cell r="E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</row>
        <row r="155">
          <cell r="E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</row>
        <row r="182">
          <cell r="E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</row>
        <row r="185">
          <cell r="E185">
            <v>0</v>
          </cell>
          <cell r="G185">
            <v>2015</v>
          </cell>
          <cell r="H185">
            <v>0</v>
          </cell>
          <cell r="I185">
            <v>10041</v>
          </cell>
          <cell r="J185">
            <v>1982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1370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0</v>
          </cell>
          <cell r="G198">
            <v>1792</v>
          </cell>
          <cell r="H198">
            <v>0</v>
          </cell>
          <cell r="I198">
            <v>1560</v>
          </cell>
          <cell r="J198">
            <v>0</v>
          </cell>
        </row>
        <row r="216">
          <cell r="E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</row>
        <row r="220">
          <cell r="E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29">
          <cell r="E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</row>
        <row r="230">
          <cell r="E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</row>
        <row r="263">
          <cell r="E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</row>
        <row r="264">
          <cell r="E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68">
          <cell r="E268">
            <v>0</v>
          </cell>
          <cell r="G268">
            <v>1106997</v>
          </cell>
          <cell r="H268">
            <v>0</v>
          </cell>
          <cell r="I268">
            <v>0</v>
          </cell>
          <cell r="J268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0">
          <cell r="E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</row>
        <row r="285">
          <cell r="E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349">
          <cell r="E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6">
          <cell r="E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1659</v>
          </cell>
          <cell r="H384">
            <v>0</v>
          </cell>
          <cell r="I384">
            <v>1560</v>
          </cell>
          <cell r="J384">
            <v>0</v>
          </cell>
        </row>
        <row r="387">
          <cell r="E387">
            <v>0</v>
          </cell>
          <cell r="G387">
            <v>1106997</v>
          </cell>
          <cell r="H387">
            <v>0</v>
          </cell>
          <cell r="I387">
            <v>0</v>
          </cell>
          <cell r="J387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7">
          <cell r="E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</row>
        <row r="400">
          <cell r="E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49">
          <cell r="E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</row>
        <row r="459">
          <cell r="E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</row>
        <row r="485">
          <cell r="E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</row>
        <row r="491">
          <cell r="E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4">
          <cell r="E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</row>
        <row r="509">
          <cell r="E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</row>
        <row r="512">
          <cell r="E512">
            <v>0</v>
          </cell>
          <cell r="G512">
            <v>2148</v>
          </cell>
          <cell r="H512">
            <v>0</v>
          </cell>
          <cell r="I512">
            <v>10041</v>
          </cell>
          <cell r="J512">
            <v>3352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</row>
        <row r="556">
          <cell r="G556">
            <v>0</v>
          </cell>
          <cell r="I556">
            <v>0</v>
          </cell>
          <cell r="J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</row>
        <row r="558">
          <cell r="G558">
            <v>0</v>
          </cell>
          <cell r="I558">
            <v>0</v>
          </cell>
          <cell r="J558">
            <v>0</v>
          </cell>
        </row>
        <row r="559">
          <cell r="G559">
            <v>0</v>
          </cell>
          <cell r="H559">
            <v>0</v>
          </cell>
          <cell r="J559">
            <v>0</v>
          </cell>
        </row>
        <row r="560">
          <cell r="G560">
            <v>0</v>
          </cell>
          <cell r="H560">
            <v>0</v>
          </cell>
          <cell r="J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</row>
        <row r="562">
          <cell r="G562">
            <v>0</v>
          </cell>
          <cell r="I562">
            <v>0</v>
          </cell>
          <cell r="J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I564">
            <v>0</v>
          </cell>
          <cell r="J564">
            <v>0</v>
          </cell>
        </row>
        <row r="565">
          <cell r="G565">
            <v>0</v>
          </cell>
          <cell r="H565">
            <v>0</v>
          </cell>
          <cell r="J565">
            <v>0</v>
          </cell>
        </row>
        <row r="566">
          <cell r="G566">
            <v>0</v>
          </cell>
          <cell r="H566">
            <v>0</v>
          </cell>
          <cell r="J566">
            <v>0</v>
          </cell>
        </row>
        <row r="567">
          <cell r="I567">
            <v>0</v>
          </cell>
        </row>
        <row r="568">
          <cell r="G568">
            <v>0</v>
          </cell>
          <cell r="J568">
            <v>0</v>
          </cell>
        </row>
        <row r="569">
          <cell r="G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J573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E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2">
          <cell r="E582">
            <v>0</v>
          </cell>
          <cell r="J5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131" t="e">
        <f>#REF!</f>
        <v>#REF!</v>
      </c>
      <c r="C7" s="1132"/>
      <c r="D7" s="1132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133" t="e">
        <f>#REF!</f>
        <v>#REF!</v>
      </c>
      <c r="C9" s="1134"/>
      <c r="D9" s="1134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33" t="e">
        <f>#REF!</f>
        <v>#REF!</v>
      </c>
      <c r="C12" s="1134"/>
      <c r="D12" s="1134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137" t="s">
        <v>889</v>
      </c>
      <c r="D19" s="1053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2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048" t="s">
        <v>893</v>
      </c>
      <c r="D21" s="1049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135" t="s">
        <v>894</v>
      </c>
      <c r="D22" s="113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84" t="s">
        <v>895</v>
      </c>
      <c r="D23" s="108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64" t="s">
        <v>896</v>
      </c>
      <c r="D24" s="109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84" t="s">
        <v>1495</v>
      </c>
      <c r="D25" s="108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84" t="s">
        <v>897</v>
      </c>
      <c r="D26" s="108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84" t="s">
        <v>1113</v>
      </c>
      <c r="D27" s="108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84" t="s">
        <v>898</v>
      </c>
      <c r="D28" s="108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84" t="s">
        <v>899</v>
      </c>
      <c r="D29" s="108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84" t="s">
        <v>900</v>
      </c>
      <c r="D30" s="108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84" t="s">
        <v>901</v>
      </c>
      <c r="D31" s="108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84" t="s">
        <v>902</v>
      </c>
      <c r="D32" s="108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84" t="s">
        <v>903</v>
      </c>
      <c r="D33" s="108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84" t="s">
        <v>904</v>
      </c>
      <c r="D34" s="108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84" t="s">
        <v>905</v>
      </c>
      <c r="D35" s="108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78" t="s">
        <v>906</v>
      </c>
      <c r="D36" s="107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78" t="s">
        <v>444</v>
      </c>
      <c r="D37" s="107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84" t="s">
        <v>445</v>
      </c>
      <c r="D38" s="108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84" t="s">
        <v>911</v>
      </c>
      <c r="D39" s="108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84" t="s">
        <v>912</v>
      </c>
      <c r="D40" s="108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84" t="s">
        <v>913</v>
      </c>
      <c r="D41" s="108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84" t="s">
        <v>603</v>
      </c>
      <c r="D43" s="108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84" t="s">
        <v>604</v>
      </c>
      <c r="D44" s="108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84" t="s">
        <v>8</v>
      </c>
      <c r="D45" s="108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84" t="s">
        <v>9</v>
      </c>
      <c r="D46" s="108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84" t="s">
        <v>737</v>
      </c>
      <c r="D47" s="108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9" t="s">
        <v>738</v>
      </c>
      <c r="D48" s="113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4" t="e">
        <f>$B$7</f>
        <v>#REF!</v>
      </c>
      <c r="C54" s="1045"/>
      <c r="D54" s="104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46" t="e">
        <f>$B$9</f>
        <v>#REF!</v>
      </c>
      <c r="C56" s="1047"/>
      <c r="D56" s="104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46" t="e">
        <f>$B$12</f>
        <v>#REF!</v>
      </c>
      <c r="C59" s="1047"/>
      <c r="D59" s="1047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125" t="s">
        <v>789</v>
      </c>
      <c r="D63" s="1126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119" t="s">
        <v>1504</v>
      </c>
      <c r="M63" s="1119" t="s">
        <v>1505</v>
      </c>
      <c r="N63" s="1119" t="s">
        <v>1506</v>
      </c>
      <c r="O63" s="1119" t="s">
        <v>1507</v>
      </c>
    </row>
    <row r="64" spans="2:15" s="40" customFormat="1" ht="49.5" customHeight="1" thickBot="1">
      <c r="B64" s="81" t="s">
        <v>806</v>
      </c>
      <c r="C64" s="1052" t="s">
        <v>1114</v>
      </c>
      <c r="D64" s="1122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127"/>
      <c r="M64" s="1127"/>
      <c r="N64" s="1120"/>
      <c r="O64" s="1120"/>
    </row>
    <row r="65" spans="2:15" s="40" customFormat="1" ht="21.75" thickBot="1">
      <c r="B65" s="82"/>
      <c r="C65" s="1123" t="s">
        <v>608</v>
      </c>
      <c r="D65" s="1124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128"/>
      <c r="M65" s="1128"/>
      <c r="N65" s="1121"/>
      <c r="O65" s="1121"/>
    </row>
    <row r="66" spans="1:15" s="50" customFormat="1" ht="34.5" customHeight="1">
      <c r="A66" s="57">
        <v>5</v>
      </c>
      <c r="B66" s="48">
        <v>100</v>
      </c>
      <c r="C66" s="1107" t="s">
        <v>609</v>
      </c>
      <c r="D66" s="109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78" t="s">
        <v>612</v>
      </c>
      <c r="D67" s="107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84" t="s">
        <v>977</v>
      </c>
      <c r="D68" s="108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64" t="s">
        <v>983</v>
      </c>
      <c r="D69" s="105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78" t="s">
        <v>984</v>
      </c>
      <c r="D70" s="107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58" t="s">
        <v>739</v>
      </c>
      <c r="D71" s="105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58" t="s">
        <v>1150</v>
      </c>
      <c r="D72" s="105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58" t="s">
        <v>1002</v>
      </c>
      <c r="D73" s="105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58" t="s">
        <v>1004</v>
      </c>
      <c r="D74" s="105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6" t="s">
        <v>1005</v>
      </c>
      <c r="D75" s="108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6" t="s">
        <v>1006</v>
      </c>
      <c r="D76" s="108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6" t="s">
        <v>1007</v>
      </c>
      <c r="D77" s="108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58" t="s">
        <v>1008</v>
      </c>
      <c r="D78" s="105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58" t="s">
        <v>1021</v>
      </c>
      <c r="D80" s="105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58" t="s">
        <v>1022</v>
      </c>
      <c r="D81" s="105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58" t="s">
        <v>1023</v>
      </c>
      <c r="D82" s="105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58" t="s">
        <v>1024</v>
      </c>
      <c r="D83" s="105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58" t="s">
        <v>1031</v>
      </c>
      <c r="D84" s="105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58" t="s">
        <v>1034</v>
      </c>
      <c r="D85" s="105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58" t="s">
        <v>1092</v>
      </c>
      <c r="D86" s="105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6" t="s">
        <v>1035</v>
      </c>
      <c r="D87" s="108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58" t="s">
        <v>743</v>
      </c>
      <c r="D88" s="105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12" t="s">
        <v>1036</v>
      </c>
      <c r="D89" s="111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12" t="s">
        <v>1037</v>
      </c>
      <c r="D90" s="111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12" t="s">
        <v>253</v>
      </c>
      <c r="D91" s="111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12" t="s">
        <v>1048</v>
      </c>
      <c r="D92" s="111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58" t="s">
        <v>1049</v>
      </c>
      <c r="D93" s="105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14" t="s">
        <v>1054</v>
      </c>
      <c r="D94" s="111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116" t="s">
        <v>1058</v>
      </c>
      <c r="D95" s="111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8" t="s">
        <v>1059</v>
      </c>
      <c r="D96" s="111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4" t="e">
        <f>$B$7</f>
        <v>#REF!</v>
      </c>
      <c r="C99" s="1045"/>
      <c r="D99" s="104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46" t="e">
        <f>$B$9</f>
        <v>#REF!</v>
      </c>
      <c r="C101" s="1047"/>
      <c r="D101" s="104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46" t="e">
        <f>$B$12</f>
        <v>#REF!</v>
      </c>
      <c r="C104" s="1047"/>
      <c r="D104" s="1047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50" t="s">
        <v>1479</v>
      </c>
      <c r="D108" s="1108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109" t="s">
        <v>1114</v>
      </c>
      <c r="D109" s="1110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8" t="s">
        <v>347</v>
      </c>
      <c r="D110" s="1049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111" t="s">
        <v>746</v>
      </c>
      <c r="D111" s="104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6" t="s">
        <v>1480</v>
      </c>
      <c r="D112" s="109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84" t="s">
        <v>747</v>
      </c>
      <c r="D113" s="108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100" t="s">
        <v>1184</v>
      </c>
      <c r="D114" s="105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107" t="s">
        <v>1040</v>
      </c>
      <c r="D115" s="109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78" t="s">
        <v>1041</v>
      </c>
      <c r="D116" s="107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3" t="s">
        <v>1042</v>
      </c>
      <c r="D117" s="109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80" t="s">
        <v>1043</v>
      </c>
      <c r="D118" s="108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103" t="s">
        <v>1044</v>
      </c>
      <c r="D119" s="110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80" t="s">
        <v>350</v>
      </c>
      <c r="D121" s="108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80" t="s">
        <v>1093</v>
      </c>
      <c r="D122" s="108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5" t="s">
        <v>1045</v>
      </c>
      <c r="D123" s="110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9" t="s">
        <v>348</v>
      </c>
      <c r="D124" s="109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8" t="s">
        <v>349</v>
      </c>
      <c r="D125" s="104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094" t="s">
        <v>1468</v>
      </c>
      <c r="D126" s="109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6" t="s">
        <v>1469</v>
      </c>
      <c r="D127" s="109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84" t="s">
        <v>1117</v>
      </c>
      <c r="D128" s="108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64" t="s">
        <v>1046</v>
      </c>
      <c r="D129" s="109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64" t="s">
        <v>1047</v>
      </c>
      <c r="D130" s="105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101" t="s">
        <v>2</v>
      </c>
      <c r="D131" s="110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9" t="s">
        <v>1467</v>
      </c>
      <c r="D132" s="109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4" t="e">
        <f>$B$7</f>
        <v>#REF!</v>
      </c>
      <c r="C136" s="1045"/>
      <c r="D136" s="104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46" t="e">
        <f>$B$9</f>
        <v>#REF!</v>
      </c>
      <c r="C138" s="1047"/>
      <c r="D138" s="104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46" t="e">
        <f>$B$12</f>
        <v>#REF!</v>
      </c>
      <c r="C141" s="1047"/>
      <c r="D141" s="1047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4" t="e">
        <f>$B$7</f>
        <v>#REF!</v>
      </c>
      <c r="C152" s="1045"/>
      <c r="D152" s="104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46" t="e">
        <f>$B$9</f>
        <v>#REF!</v>
      </c>
      <c r="C154" s="1047"/>
      <c r="D154" s="104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46" t="e">
        <f>$B$12</f>
        <v>#REF!</v>
      </c>
      <c r="C157" s="1047"/>
      <c r="D157" s="1047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50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2" t="s">
        <v>1114</v>
      </c>
      <c r="D162" s="1053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048" t="s">
        <v>1090</v>
      </c>
      <c r="D163" s="1049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91" t="s">
        <v>1471</v>
      </c>
      <c r="D164" s="109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58" t="s">
        <v>1472</v>
      </c>
      <c r="D165" s="105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58" t="s">
        <v>1473</v>
      </c>
      <c r="D166" s="105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6" t="s">
        <v>1474</v>
      </c>
      <c r="D167" s="108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1475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78" t="s">
        <v>1118</v>
      </c>
      <c r="D169" s="107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64" t="s">
        <v>1119</v>
      </c>
      <c r="D170" s="105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64" t="s">
        <v>160</v>
      </c>
      <c r="D171" s="105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84" t="s">
        <v>1120</v>
      </c>
      <c r="D172" s="108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78" t="s">
        <v>161</v>
      </c>
      <c r="D173" s="107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78" t="s">
        <v>162</v>
      </c>
      <c r="D174" s="107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64" t="s">
        <v>364</v>
      </c>
      <c r="D175" s="105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64" t="s">
        <v>1481</v>
      </c>
      <c r="D176" s="105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80" t="s">
        <v>1185</v>
      </c>
      <c r="D177" s="108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78" t="s">
        <v>166</v>
      </c>
      <c r="D178" s="107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80" t="s">
        <v>1482</v>
      </c>
      <c r="D179" s="10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4" t="s">
        <v>1121</v>
      </c>
      <c r="D180" s="105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78" t="s">
        <v>1122</v>
      </c>
      <c r="D181" s="107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4" t="s">
        <v>1123</v>
      </c>
      <c r="D182" s="108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4" t="s">
        <v>1124</v>
      </c>
      <c r="D183" s="105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56" t="s">
        <v>748</v>
      </c>
      <c r="D184" s="105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2" t="s">
        <v>1503</v>
      </c>
      <c r="D185" s="105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4" t="e">
        <f>$B$7</f>
        <v>#REF!</v>
      </c>
      <c r="C189" s="1045"/>
      <c r="D189" s="104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46" t="e">
        <f>$B$9</f>
        <v>#REF!</v>
      </c>
      <c r="C191" s="1047"/>
      <c r="D191" s="104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46" t="e">
        <f>$B$12</f>
        <v>#REF!</v>
      </c>
      <c r="C194" s="1047"/>
      <c r="D194" s="1047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062" t="s">
        <v>1125</v>
      </c>
      <c r="D198" s="1053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3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076" t="s">
        <v>1127</v>
      </c>
      <c r="D200" s="107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069" t="s">
        <v>1129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069" t="s">
        <v>1131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072" t="s">
        <v>1133</v>
      </c>
      <c r="D203" s="107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074" t="s">
        <v>1135</v>
      </c>
      <c r="D204" s="107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071" t="s">
        <v>1137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065" t="s">
        <v>1139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065" t="s">
        <v>1141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067" t="s">
        <v>1143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0" t="s">
        <v>1144</v>
      </c>
      <c r="D209" s="106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6">
      <selection activeCell="I12" sqref="I12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+'[3]OTCHET'!B9</f>
        <v>МТИТС</v>
      </c>
      <c r="C11" s="594"/>
      <c r="D11" s="581"/>
      <c r="E11" s="459"/>
      <c r="F11" s="728">
        <f>'[3]OTCHET'!E9</f>
        <v>42005</v>
      </c>
      <c r="G11" s="798">
        <f>'[3]OTCHET'!F9</f>
        <v>42035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+'[3]OTCHET'!B12</f>
        <v>Министерство на транспорта, информационните технологии и съобщенията</v>
      </c>
      <c r="C13" s="572"/>
      <c r="D13" s="572"/>
      <c r="E13" s="771" t="str">
        <f>+'[3]OTCHET'!E12</f>
        <v>код по ЕБК:</v>
      </c>
      <c r="F13" s="924" t="str">
        <f>+'[3]OTCHET'!F12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'[3]OTCHET'!E15</f>
        <v>98</v>
      </c>
      <c r="F15" s="1015" t="str">
        <f>'[3]OTCHET'!F15</f>
        <v>СЕС - КСФ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040" t="s">
        <v>1528</v>
      </c>
      <c r="F17" s="1042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041"/>
      <c r="F18" s="1043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f aca="true" t="shared" si="0" ref="E22:J22">+E23+E25+E36+E37</f>
        <v>0</v>
      </c>
      <c r="F22" s="493">
        <f t="shared" si="0"/>
        <v>0</v>
      </c>
      <c r="G22" s="602">
        <f t="shared" si="0"/>
        <v>0</v>
      </c>
      <c r="H22" s="603">
        <f t="shared" si="0"/>
        <v>0</v>
      </c>
      <c r="I22" s="603">
        <f t="shared" si="0"/>
        <v>0</v>
      </c>
      <c r="J22" s="604">
        <f t="shared" si="0"/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f>'[3]OTCHET'!E22+'[3]OTCHET'!E28+'[3]OTCHET'!E33+'[3]OTCHET'!E39+'[3]OTCHET'!E44+'[3]OTCHET'!E49+'[3]OTCHET'!E55+'[3]OTCHET'!E58+'[3]OTCHET'!E61+'[3]OTCHET'!E62+'[3]OTCHET'!E69+'[3]OTCHET'!E70+'[3]OTCHET'!E71</f>
        <v>0</v>
      </c>
      <c r="F23" s="500">
        <f aca="true" t="shared" si="1" ref="F23:F86">+G23+H23+I23+J23</f>
        <v>0</v>
      </c>
      <c r="G23" s="605">
        <f>'[3]OTCHET'!G22+'[3]OTCHET'!G28+'[3]OTCHET'!G33+'[3]OTCHET'!G39+'[3]OTCHET'!G44+'[3]OTCHET'!G49+'[3]OTCHET'!G55+'[3]OTCHET'!G58+'[3]OTCHET'!G61+'[3]OTCHET'!G62+'[3]OTCHET'!G69+'[3]OTCHET'!G70+'[3]OTCHET'!G71</f>
        <v>0</v>
      </c>
      <c r="H23" s="606">
        <f>'[3]OTCHET'!H22+'[3]OTCHET'!H28+'[3]OTCHET'!H33+'[3]OTCHET'!H39+'[3]OTCHET'!H44+'[3]OTCHET'!H49+'[3]OTCHET'!H55+'[3]OTCHET'!H58+'[3]OTCHET'!H61+'[3]OTCHET'!H62+'[3]OTCHET'!H69+'[3]OTCHET'!H70+'[3]OTCHET'!H71</f>
        <v>0</v>
      </c>
      <c r="I23" s="606">
        <f>'[3]OTCHET'!I22+'[3]OTCHET'!I28+'[3]OTCHET'!I33+'[3]OTCHET'!I39+'[3]OTCHET'!I44+'[3]OTCHET'!I49+'[3]OTCHET'!I55+'[3]OTCHET'!I58+'[3]OTCHET'!I61+'[3]OTCHET'!I62+'[3]OTCHET'!I69+'[3]OTCHET'!I70+'[3]OTCHET'!I71</f>
        <v>0</v>
      </c>
      <c r="J23" s="607">
        <f>'[3]OTCHET'!J22+'[3]OTCHET'!J28+'[3]OTCHET'!J33+'[3]OTCHET'!J39+'[3]OTCHET'!J44+'[3]OTCHET'!J49+'[3]OTCHET'!J55+'[3]OTCHET'!J58+'[3]OTCHET'!J61+'[3]OTCHET'!J62+'[3]OTCHET'!J69+'[3]OTCHET'!J70+'[3]OTCHET'!J71</f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f t="shared" si="1"/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f>+E26+E30+E31+E32+E33</f>
        <v>0</v>
      </c>
      <c r="F25" s="507">
        <f>+F26+F30+F31+F32+F33</f>
        <v>0</v>
      </c>
      <c r="G25" s="611">
        <f aca="true" t="shared" si="2" ref="G25:M25">+G26+G30+G31+G32+G33</f>
        <v>0</v>
      </c>
      <c r="H25" s="612">
        <f>+H26+H30+H31+H32+H33</f>
        <v>0</v>
      </c>
      <c r="I25" s="612">
        <f>+I26+I30+I31+I32+I33</f>
        <v>0</v>
      </c>
      <c r="J25" s="613">
        <f>+J26+J30+J31+J32+J33</f>
        <v>0</v>
      </c>
      <c r="K25" s="344">
        <f t="shared" si="2"/>
        <v>0</v>
      </c>
      <c r="L25" s="344">
        <f t="shared" si="2"/>
        <v>0</v>
      </c>
      <c r="M25" s="344">
        <f t="shared" si="2"/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f>'[3]OTCHET'!E72</f>
        <v>0</v>
      </c>
      <c r="F26" s="506">
        <f t="shared" si="1"/>
        <v>0</v>
      </c>
      <c r="G26" s="614">
        <f>'[3]OTCHET'!G72</f>
        <v>0</v>
      </c>
      <c r="H26" s="615">
        <f>'[3]OTCHET'!H72</f>
        <v>0</v>
      </c>
      <c r="I26" s="615">
        <f>'[3]OTCHET'!I72</f>
        <v>0</v>
      </c>
      <c r="J26" s="616">
        <f>'[3]OTCHET'!J72</f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f>'[3]OTCHET'!E73</f>
        <v>0</v>
      </c>
      <c r="F27" s="565">
        <f t="shared" si="1"/>
        <v>0</v>
      </c>
      <c r="G27" s="617">
        <f>'[3]OTCHET'!G73</f>
        <v>0</v>
      </c>
      <c r="H27" s="618">
        <f>'[3]OTCHET'!H73</f>
        <v>0</v>
      </c>
      <c r="I27" s="618">
        <f>'[3]OTCHET'!I73</f>
        <v>0</v>
      </c>
      <c r="J27" s="619">
        <f>'[3]OTCHET'!J73</f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f>'[3]OTCHET'!E75</f>
        <v>0</v>
      </c>
      <c r="F28" s="566">
        <f t="shared" si="1"/>
        <v>0</v>
      </c>
      <c r="G28" s="620">
        <f>'[3]OTCHET'!G75</f>
        <v>0</v>
      </c>
      <c r="H28" s="621">
        <f>'[3]OTCHET'!H75</f>
        <v>0</v>
      </c>
      <c r="I28" s="621">
        <f>'[3]OTCHET'!I75</f>
        <v>0</v>
      </c>
      <c r="J28" s="622">
        <f>'[3]OTCHET'!J75</f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f>+'[3]OTCHET'!E76+'[3]OTCHET'!E77</f>
        <v>0</v>
      </c>
      <c r="F29" s="567">
        <f t="shared" si="1"/>
        <v>0</v>
      </c>
      <c r="G29" s="623">
        <f>+'[3]OTCHET'!G76+'[3]OTCHET'!G77</f>
        <v>0</v>
      </c>
      <c r="H29" s="624">
        <f>+'[3]OTCHET'!H76+'[3]OTCHET'!H77</f>
        <v>0</v>
      </c>
      <c r="I29" s="624">
        <f>+'[3]OTCHET'!I76+'[3]OTCHET'!I77</f>
        <v>0</v>
      </c>
      <c r="J29" s="625">
        <f>+'[3]OTCHET'!J76+'[3]OTCHET'!J77</f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f>'[3]OTCHET'!E87+'[3]OTCHET'!E90+'[3]OTCHET'!E91</f>
        <v>0</v>
      </c>
      <c r="F30" s="502">
        <f t="shared" si="1"/>
        <v>0</v>
      </c>
      <c r="G30" s="626">
        <f>'[3]OTCHET'!G87+'[3]OTCHET'!G90+'[3]OTCHET'!G91</f>
        <v>0</v>
      </c>
      <c r="H30" s="627">
        <f>'[3]OTCHET'!H87+'[3]OTCHET'!H90+'[3]OTCHET'!H91</f>
        <v>0</v>
      </c>
      <c r="I30" s="627">
        <f>'[3]OTCHET'!I87+'[3]OTCHET'!I90+'[3]OTCHET'!I91</f>
        <v>0</v>
      </c>
      <c r="J30" s="628">
        <f>'[3]OTCHET'!J87+'[3]OTCHET'!J90+'[3]OTCHET'!J91</f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f>'[3]OTCHET'!E105</f>
        <v>0</v>
      </c>
      <c r="F31" s="501">
        <f t="shared" si="1"/>
        <v>0</v>
      </c>
      <c r="G31" s="629">
        <f>'[3]OTCHET'!G105</f>
        <v>0</v>
      </c>
      <c r="H31" s="630">
        <f>'[3]OTCHET'!H105</f>
        <v>0</v>
      </c>
      <c r="I31" s="630">
        <f>'[3]OTCHET'!I105</f>
        <v>0</v>
      </c>
      <c r="J31" s="631">
        <f>'[3]OTCHET'!J105</f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f>'[3]OTCHET'!E109+'[3]OTCHET'!E116+'[3]OTCHET'!E132+'[3]OTCHET'!E133</f>
        <v>0</v>
      </c>
      <c r="F32" s="501">
        <f t="shared" si="1"/>
        <v>0</v>
      </c>
      <c r="G32" s="629">
        <f>'[3]OTCHET'!G109+'[3]OTCHET'!G116+'[3]OTCHET'!G132+'[3]OTCHET'!G133</f>
        <v>0</v>
      </c>
      <c r="H32" s="630">
        <f>'[3]OTCHET'!H109+'[3]OTCHET'!H116+'[3]OTCHET'!H132+'[3]OTCHET'!H133</f>
        <v>0</v>
      </c>
      <c r="I32" s="630">
        <f>'[3]OTCHET'!I109+'[3]OTCHET'!I116+'[3]OTCHET'!I132+'[3]OTCHET'!I133</f>
        <v>0</v>
      </c>
      <c r="J32" s="631">
        <f>'[3]OTCHET'!J109+'[3]OTCHET'!J116+'[3]OTCHET'!J132+'[3]OTCHET'!J133</f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f>'[3]OTCHET'!E120</f>
        <v>0</v>
      </c>
      <c r="F33" s="503">
        <f t="shared" si="1"/>
        <v>0</v>
      </c>
      <c r="G33" s="608">
        <f>'[3]OTCHET'!G120</f>
        <v>0</v>
      </c>
      <c r="H33" s="609">
        <f>'[3]OTCHET'!H120</f>
        <v>0</v>
      </c>
      <c r="I33" s="609">
        <f>'[3]OTCHET'!I120</f>
        <v>0</v>
      </c>
      <c r="J33" s="610">
        <f>'[3]OTCHET'!J120</f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f t="shared" si="1"/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f t="shared" si="1"/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f>+'[3]OTCHET'!E134</f>
        <v>0</v>
      </c>
      <c r="F36" s="481">
        <f t="shared" si="1"/>
        <v>0</v>
      </c>
      <c r="G36" s="638">
        <f>+'[3]OTCHET'!G134</f>
        <v>0</v>
      </c>
      <c r="H36" s="639">
        <f>+'[3]OTCHET'!H134</f>
        <v>0</v>
      </c>
      <c r="I36" s="639">
        <f>+'[3]OTCHET'!I134</f>
        <v>0</v>
      </c>
      <c r="J36" s="640">
        <f>+'[3]OTCHET'!J134</f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f>'[3]OTCHET'!E137+'[3]OTCHET'!E146+'[3]OTCHET'!E155</f>
        <v>0</v>
      </c>
      <c r="F37" s="483">
        <f t="shared" si="1"/>
        <v>0</v>
      </c>
      <c r="G37" s="641">
        <f>'[3]OTCHET'!G137+'[3]OTCHET'!G146+'[3]OTCHET'!G155</f>
        <v>0</v>
      </c>
      <c r="H37" s="642">
        <f>'[3]OTCHET'!H137+'[3]OTCHET'!H146+'[3]OTCHET'!H155</f>
        <v>0</v>
      </c>
      <c r="I37" s="642">
        <f>'[3]OTCHET'!I137+'[3]OTCHET'!I146+'[3]OTCHET'!I155</f>
        <v>0</v>
      </c>
      <c r="J37" s="643">
        <f>'[3]OTCHET'!J137+'[3]OTCHET'!J146+'[3]OTCHET'!J155</f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f aca="true" t="shared" si="3" ref="E38:J38">SUM(E39:E53)-E44-E46-E51-E52</f>
        <v>0</v>
      </c>
      <c r="F38" s="517">
        <f t="shared" si="3"/>
        <v>1125757</v>
      </c>
      <c r="G38" s="644">
        <f t="shared" si="3"/>
        <v>1110804</v>
      </c>
      <c r="H38" s="645">
        <f t="shared" si="3"/>
        <v>0</v>
      </c>
      <c r="I38" s="645">
        <f t="shared" si="3"/>
        <v>11601</v>
      </c>
      <c r="J38" s="646">
        <f t="shared" si="3"/>
        <v>3352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f>'[3]OTCHET'!E182</f>
        <v>0</v>
      </c>
      <c r="F39" s="500">
        <f t="shared" si="1"/>
        <v>0</v>
      </c>
      <c r="G39" s="605">
        <f>'[3]OTCHET'!G182</f>
        <v>0</v>
      </c>
      <c r="H39" s="606">
        <f>'[3]OTCHET'!H182</f>
        <v>0</v>
      </c>
      <c r="I39" s="606">
        <f>'[3]OTCHET'!I182</f>
        <v>0</v>
      </c>
      <c r="J39" s="607">
        <f>'[3]OTCHET'!J182</f>
        <v>0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f>'[3]OTCHET'!E185</f>
        <v>0</v>
      </c>
      <c r="F40" s="501">
        <f t="shared" si="1"/>
        <v>14038</v>
      </c>
      <c r="G40" s="629">
        <f>'[3]OTCHET'!G185</f>
        <v>2015</v>
      </c>
      <c r="H40" s="630">
        <f>'[3]OTCHET'!H185</f>
        <v>0</v>
      </c>
      <c r="I40" s="630">
        <f>'[3]OTCHET'!I185</f>
        <v>10041</v>
      </c>
      <c r="J40" s="631">
        <f>'[3]OTCHET'!J185</f>
        <v>1982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f>+'[3]OTCHET'!E191+'[3]OTCHET'!E197</f>
        <v>0</v>
      </c>
      <c r="F41" s="501">
        <f t="shared" si="1"/>
        <v>1370</v>
      </c>
      <c r="G41" s="629">
        <f>+'[3]OTCHET'!G191+'[3]OTCHET'!G197</f>
        <v>0</v>
      </c>
      <c r="H41" s="630">
        <f>+'[3]OTCHET'!H191+'[3]OTCHET'!H197</f>
        <v>0</v>
      </c>
      <c r="I41" s="630">
        <f>+'[3]OTCHET'!I191+'[3]OTCHET'!I197</f>
        <v>0</v>
      </c>
      <c r="J41" s="631">
        <f>+'[3]OTCHET'!J191+'[3]OTCHET'!J197</f>
        <v>1370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f>+'[3]OTCHET'!E198+'[3]OTCHET'!E216+'[3]OTCHET'!E263</f>
        <v>0</v>
      </c>
      <c r="F42" s="501">
        <f t="shared" si="1"/>
        <v>3352</v>
      </c>
      <c r="G42" s="629">
        <f>+'[3]OTCHET'!G198+'[3]OTCHET'!G216+'[3]OTCHET'!G263</f>
        <v>1792</v>
      </c>
      <c r="H42" s="630">
        <f>+'[3]OTCHET'!H198+'[3]OTCHET'!H216+'[3]OTCHET'!H263</f>
        <v>0</v>
      </c>
      <c r="I42" s="630">
        <f>+'[3]OTCHET'!I198+'[3]OTCHET'!I216+'[3]OTCHET'!I263</f>
        <v>1560</v>
      </c>
      <c r="J42" s="631">
        <f>+'[3]OTCHET'!J198+'[3]OTCHET'!J216+'[3]OTCHET'!J263</f>
        <v>0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f>+'[3]OTCHET'!E220+'[3]OTCHET'!E226+'[3]OTCHET'!E229+'[3]OTCHET'!E230+'[3]OTCHET'!E231+'[3]OTCHET'!E232+'[3]OTCHET'!E233</f>
        <v>0</v>
      </c>
      <c r="F43" s="503">
        <f t="shared" si="1"/>
        <v>0</v>
      </c>
      <c r="G43" s="608">
        <f>+'[3]OTCHET'!G220+'[3]OTCHET'!G226+'[3]OTCHET'!G229+'[3]OTCHET'!G230+'[3]OTCHET'!G231+'[3]OTCHET'!G232+'[3]OTCHET'!G233</f>
        <v>0</v>
      </c>
      <c r="H43" s="609">
        <f>+'[3]OTCHET'!H220+'[3]OTCHET'!H226+'[3]OTCHET'!H229+'[3]OTCHET'!H230+'[3]OTCHET'!H231+'[3]OTCHET'!H232+'[3]OTCHET'!H233</f>
        <v>0</v>
      </c>
      <c r="I43" s="609">
        <f>+'[3]OTCHET'!I220+'[3]OTCHET'!I226+'[3]OTCHET'!I229+'[3]OTCHET'!I230+'[3]OTCHET'!I231+'[3]OTCHET'!I232+'[3]OTCHET'!I233</f>
        <v>0</v>
      </c>
      <c r="J43" s="610">
        <f>+'[3]OTCHET'!J220+'[3]OTCHET'!J226+'[3]OTCHET'!J229+'[3]OTCHET'!J230+'[3]OTCHET'!J231+'[3]OTCHET'!J232+'[3]OTCHET'!J233</f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f>+'[3]OTCHET'!E229+'[3]OTCHET'!E230+'[3]OTCHET'!E231+'[3]OTCHET'!E232+'[3]OTCHET'!E235+'[3]OTCHET'!E236+'[3]OTCHET'!E239</f>
        <v>0</v>
      </c>
      <c r="F44" s="522">
        <f t="shared" si="1"/>
        <v>0</v>
      </c>
      <c r="G44" s="647">
        <f>+'[3]OTCHET'!G229+'[3]OTCHET'!G230+'[3]OTCHET'!G231+'[3]OTCHET'!G232+'[3]OTCHET'!G235+'[3]OTCHET'!G236+'[3]OTCHET'!G239</f>
        <v>0</v>
      </c>
      <c r="H44" s="648">
        <f>+'[3]OTCHET'!H229+'[3]OTCHET'!H230+'[3]OTCHET'!H231+'[3]OTCHET'!H232+'[3]OTCHET'!H235+'[3]OTCHET'!H236+'[3]OTCHET'!H239</f>
        <v>0</v>
      </c>
      <c r="I44" s="394">
        <f>+'[3]OTCHET'!I229+'[3]OTCHET'!I230+'[3]OTCHET'!I231+'[3]OTCHET'!I232+'[3]OTCHET'!I235+'[3]OTCHET'!I236+'[3]OTCHET'!I239</f>
        <v>0</v>
      </c>
      <c r="J44" s="649">
        <f>+'[3]OTCHET'!J229+'[3]OTCHET'!J230+'[3]OTCHET'!J231+'[3]OTCHET'!J232+'[3]OTCHET'!J235+'[3]OTCHET'!J236+'[3]OTCHET'!J239</f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f>+'[3]OTCHET'!E247+'[3]OTCHET'!E248+'[3]OTCHET'!E249+'[3]OTCHET'!E250</f>
        <v>0</v>
      </c>
      <c r="F45" s="520">
        <f t="shared" si="1"/>
        <v>0</v>
      </c>
      <c r="G45" s="650">
        <f>+'[3]OTCHET'!G247+'[3]OTCHET'!G248+'[3]OTCHET'!G249+'[3]OTCHET'!G250</f>
        <v>0</v>
      </c>
      <c r="H45" s="651">
        <f>+'[3]OTCHET'!H247+'[3]OTCHET'!H248+'[3]OTCHET'!H249+'[3]OTCHET'!H250</f>
        <v>0</v>
      </c>
      <c r="I45" s="651">
        <f>+'[3]OTCHET'!I247+'[3]OTCHET'!I248+'[3]OTCHET'!I249+'[3]OTCHET'!I250</f>
        <v>0</v>
      </c>
      <c r="J45" s="652">
        <f>+'[3]OTCHET'!J247+'[3]OTCHET'!J248+'[3]OTCHET'!J249+'[3]OTCHET'!J250</f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f>+'[3]OTCHET'!E248</f>
        <v>0</v>
      </c>
      <c r="F46" s="522">
        <f t="shared" si="1"/>
        <v>0</v>
      </c>
      <c r="G46" s="647">
        <f>+'[3]OTCHET'!G248</f>
        <v>0</v>
      </c>
      <c r="H46" s="648">
        <f>+'[3]OTCHET'!H248</f>
        <v>0</v>
      </c>
      <c r="I46" s="394">
        <f>+'[3]OTCHET'!I248</f>
        <v>0</v>
      </c>
      <c r="J46" s="649">
        <f>+'[3]OTCHET'!J248</f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f>+'[3]OTCHET'!E257+'[3]OTCHET'!E261+'[3]OTCHET'!E262+'[3]OTCHET'!E264</f>
        <v>0</v>
      </c>
      <c r="F47" s="501">
        <f t="shared" si="1"/>
        <v>0</v>
      </c>
      <c r="G47" s="629">
        <f>+'[3]OTCHET'!G257+'[3]OTCHET'!G261+'[3]OTCHET'!G262+'[3]OTCHET'!G264</f>
        <v>0</v>
      </c>
      <c r="H47" s="630">
        <f>+'[3]OTCHET'!H257+'[3]OTCHET'!H261+'[3]OTCHET'!H262+'[3]OTCHET'!H264</f>
        <v>0</v>
      </c>
      <c r="I47" s="630">
        <f>+'[3]OTCHET'!I257+'[3]OTCHET'!I261+'[3]OTCHET'!I262+'[3]OTCHET'!I264</f>
        <v>0</v>
      </c>
      <c r="J47" s="631">
        <f>+'[3]OTCHET'!J257+'[3]OTCHET'!J261+'[3]OTCHET'!J262+'[3]OTCHET'!J264</f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f>'[3]OTCHET'!E267+'[3]OTCHET'!E268+'[3]OTCHET'!E276+'[3]OTCHET'!E279</f>
        <v>0</v>
      </c>
      <c r="F48" s="501">
        <f t="shared" si="1"/>
        <v>1106997</v>
      </c>
      <c r="G48" s="629">
        <f>'[3]OTCHET'!G267+'[3]OTCHET'!G268+'[3]OTCHET'!G276+'[3]OTCHET'!G279</f>
        <v>1106997</v>
      </c>
      <c r="H48" s="630">
        <f>'[3]OTCHET'!H267+'[3]OTCHET'!H268+'[3]OTCHET'!H276+'[3]OTCHET'!H279</f>
        <v>0</v>
      </c>
      <c r="I48" s="630">
        <f>'[3]OTCHET'!I267+'[3]OTCHET'!I268+'[3]OTCHET'!I276+'[3]OTCHET'!I279</f>
        <v>0</v>
      </c>
      <c r="J48" s="631">
        <f>'[3]OTCHET'!J267+'[3]OTCHET'!J268+'[3]OTCHET'!J276+'[3]OTCHET'!J279</f>
        <v>0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f>+'[3]OTCHET'!E280</f>
        <v>0</v>
      </c>
      <c r="F49" s="501">
        <f t="shared" si="1"/>
        <v>0</v>
      </c>
      <c r="G49" s="629">
        <f>+'[3]OTCHET'!G280</f>
        <v>0</v>
      </c>
      <c r="H49" s="630">
        <f>+'[3]OTCHET'!H280</f>
        <v>0</v>
      </c>
      <c r="I49" s="630">
        <f>+'[3]OTCHET'!I280</f>
        <v>0</v>
      </c>
      <c r="J49" s="631">
        <f>+'[3]OTCHET'!J280</f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f>+'[3]OTCHET'!E285</f>
        <v>0</v>
      </c>
      <c r="F50" s="503">
        <f t="shared" si="1"/>
        <v>0</v>
      </c>
      <c r="G50" s="608">
        <f>+'[3]OTCHET'!G285</f>
        <v>0</v>
      </c>
      <c r="H50" s="609">
        <f>+'[3]OTCHET'!H285</f>
        <v>0</v>
      </c>
      <c r="I50" s="609">
        <f>+'[3]OTCHET'!I285</f>
        <v>0</v>
      </c>
      <c r="J50" s="610">
        <f>+'[3]OTCHET'!J285</f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f>'[3]OTCHET'!E286</f>
        <v>0</v>
      </c>
      <c r="F51" s="525">
        <f t="shared" si="1"/>
        <v>0</v>
      </c>
      <c r="G51" s="653">
        <f>'[3]OTCHET'!G286</f>
        <v>0</v>
      </c>
      <c r="H51" s="654">
        <f>'[3]OTCHET'!H286</f>
        <v>0</v>
      </c>
      <c r="I51" s="654">
        <f>'[3]OTCHET'!I286</f>
        <v>0</v>
      </c>
      <c r="J51" s="655">
        <f>'[3]OTCHET'!J286</f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f>'[3]OTCHET'!E288</f>
        <v>0</v>
      </c>
      <c r="F52" s="529">
        <f t="shared" si="1"/>
        <v>0</v>
      </c>
      <c r="G52" s="656">
        <f>'[3]OTCHET'!G288</f>
        <v>0</v>
      </c>
      <c r="H52" s="657">
        <f>'[3]OTCHET'!H288</f>
        <v>0</v>
      </c>
      <c r="I52" s="657">
        <f>'[3]OTCHET'!I288</f>
        <v>0</v>
      </c>
      <c r="J52" s="658">
        <f>'[3]OTCHET'!J288</f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f>+'[3]OTCHET'!E289</f>
        <v>0</v>
      </c>
      <c r="F53" s="464">
        <f t="shared" si="1"/>
        <v>0</v>
      </c>
      <c r="G53" s="659">
        <f>+'[3]OTCHET'!G289</f>
        <v>0</v>
      </c>
      <c r="H53" s="660">
        <f>+'[3]OTCHET'!H289</f>
        <v>0</v>
      </c>
      <c r="I53" s="660">
        <f>+'[3]OTCHET'!I289</f>
        <v>0</v>
      </c>
      <c r="J53" s="661">
        <f>+'[3]OTCHET'!J289</f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f aca="true" t="shared" si="4" ref="E54:J54">+E55+E56+E60</f>
        <v>0</v>
      </c>
      <c r="F54" s="540">
        <f t="shared" si="4"/>
        <v>1110216</v>
      </c>
      <c r="G54" s="662">
        <f t="shared" si="4"/>
        <v>1108656</v>
      </c>
      <c r="H54" s="663">
        <f t="shared" si="4"/>
        <v>0</v>
      </c>
      <c r="I54" s="541">
        <f t="shared" si="4"/>
        <v>1560</v>
      </c>
      <c r="J54" s="664">
        <f t="shared" si="4"/>
        <v>0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f>+'[3]OTCHET'!E349+'[3]OTCHET'!E363+'[3]OTCHET'!E376</f>
        <v>0</v>
      </c>
      <c r="F55" s="534">
        <f t="shared" si="1"/>
        <v>0</v>
      </c>
      <c r="G55" s="665">
        <f>+'[3]OTCHET'!G349+'[3]OTCHET'!G363+'[3]OTCHET'!G376</f>
        <v>0</v>
      </c>
      <c r="H55" s="666">
        <f>+'[3]OTCHET'!H349+'[3]OTCHET'!H363+'[3]OTCHET'!H376</f>
        <v>0</v>
      </c>
      <c r="I55" s="666">
        <f>+'[3]OTCHET'!I349+'[3]OTCHET'!I363+'[3]OTCHET'!I376</f>
        <v>0</v>
      </c>
      <c r="J55" s="667">
        <f>+'[3]OTCHET'!J349+'[3]OTCHET'!J363+'[3]OTCHET'!J376</f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f>+'[3]OTCHET'!E371+'[3]OTCHET'!E379+'[3]OTCHET'!E384+'[3]OTCHET'!E387+'[3]OTCHET'!E390+'[3]OTCHET'!E393+'[3]OTCHET'!E394+'[3]OTCHET'!E397+'[3]OTCHET'!E410+'[3]OTCHET'!E411+'[3]OTCHET'!E412+'[3]OTCHET'!E413+'[3]OTCHET'!E414</f>
        <v>0</v>
      </c>
      <c r="F56" s="530">
        <f t="shared" si="1"/>
        <v>1110216</v>
      </c>
      <c r="G56" s="668">
        <f>+'[3]OTCHET'!G371+'[3]OTCHET'!G379+'[3]OTCHET'!G384+'[3]OTCHET'!G387+'[3]OTCHET'!G390+'[3]OTCHET'!G393+'[3]OTCHET'!G394+'[3]OTCHET'!G397+'[3]OTCHET'!G410+'[3]OTCHET'!G411+'[3]OTCHET'!G412+'[3]OTCHET'!G413+'[3]OTCHET'!G414</f>
        <v>1108656</v>
      </c>
      <c r="H56" s="669">
        <f>+'[3]OTCHET'!H371+'[3]OTCHET'!H379+'[3]OTCHET'!H384+'[3]OTCHET'!H387+'[3]OTCHET'!H390+'[3]OTCHET'!H393+'[3]OTCHET'!H394+'[3]OTCHET'!H397+'[3]OTCHET'!H410+'[3]OTCHET'!H411+'[3]OTCHET'!H412+'[3]OTCHET'!H413+'[3]OTCHET'!H414</f>
        <v>0</v>
      </c>
      <c r="I56" s="669">
        <f>+'[3]OTCHET'!I371+'[3]OTCHET'!I379+'[3]OTCHET'!I384+'[3]OTCHET'!I387+'[3]OTCHET'!I390+'[3]OTCHET'!I393+'[3]OTCHET'!I394+'[3]OTCHET'!I397+'[3]OTCHET'!I410+'[3]OTCHET'!I411+'[3]OTCHET'!I412+'[3]OTCHET'!I413+'[3]OTCHET'!I414</f>
        <v>1560</v>
      </c>
      <c r="J56" s="670">
        <f>+'[3]OTCHET'!J371+'[3]OTCHET'!J379+'[3]OTCHET'!J384+'[3]OTCHET'!J387+'[3]OTCHET'!J390+'[3]OTCHET'!J393+'[3]OTCHET'!J394+'[3]OTCHET'!J397+'[3]OTCHET'!J410+'[3]OTCHET'!J411+'[3]OTCHET'!J412+'[3]OTCHET'!J413+'[3]OTCHET'!J414</f>
        <v>0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f>+'[3]OTCHET'!E410+'[3]OTCHET'!E411+'[3]OTCHET'!E412+'[3]OTCHET'!E413+'[3]OTCHET'!E414</f>
        <v>0</v>
      </c>
      <c r="F57" s="531">
        <f t="shared" si="1"/>
        <v>0</v>
      </c>
      <c r="G57" s="671">
        <f>+'[3]OTCHET'!G410+'[3]OTCHET'!G411+'[3]OTCHET'!G412+'[3]OTCHET'!G413+'[3]OTCHET'!G414</f>
        <v>0</v>
      </c>
      <c r="H57" s="672">
        <f>+'[3]OTCHET'!H410+'[3]OTCHET'!H411+'[3]OTCHET'!H412+'[3]OTCHET'!H413+'[3]OTCHET'!H414</f>
        <v>0</v>
      </c>
      <c r="I57" s="672">
        <f>+'[3]OTCHET'!I410+'[3]OTCHET'!I411+'[3]OTCHET'!I412+'[3]OTCHET'!I413+'[3]OTCHET'!I414</f>
        <v>0</v>
      </c>
      <c r="J57" s="673">
        <f>+'[3]OTCHET'!J410+'[3]OTCHET'!J411+'[3]OTCHET'!J412+'[3]OTCHET'!J413+'[3]OTCHET'!J414</f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f>'[3]OTCHET'!E393</f>
        <v>0</v>
      </c>
      <c r="F58" s="537">
        <f t="shared" si="1"/>
        <v>0</v>
      </c>
      <c r="G58" s="674">
        <f>'[3]OTCHET'!G393</f>
        <v>0</v>
      </c>
      <c r="H58" s="675">
        <f>'[3]OTCHET'!H393</f>
        <v>0</v>
      </c>
      <c r="I58" s="675">
        <f>'[3]OTCHET'!I393</f>
        <v>0</v>
      </c>
      <c r="J58" s="676">
        <f>'[3]OTCHET'!J393</f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f t="shared" si="1"/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f>'[3]OTCHET'!E400</f>
        <v>0</v>
      </c>
      <c r="F60" s="483">
        <f t="shared" si="1"/>
        <v>0</v>
      </c>
      <c r="G60" s="641">
        <f>'[3]OTCHET'!G400</f>
        <v>0</v>
      </c>
      <c r="H60" s="642">
        <f>'[3]OTCHET'!H400</f>
        <v>0</v>
      </c>
      <c r="I60" s="642">
        <f>'[3]OTCHET'!I400</f>
        <v>0</v>
      </c>
      <c r="J60" s="643">
        <f>'[3]OTCHET'!J400</f>
        <v>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f>+'[3]OTCHET'!E240</f>
        <v>0</v>
      </c>
      <c r="F61" s="447">
        <f t="shared" si="1"/>
        <v>0</v>
      </c>
      <c r="G61" s="677">
        <f>+'[3]OTCHET'!G240</f>
        <v>0</v>
      </c>
      <c r="H61" s="678">
        <f>+'[3]OTCHET'!H240</f>
        <v>0</v>
      </c>
      <c r="I61" s="678">
        <f>+'[3]OTCHET'!I240</f>
        <v>0</v>
      </c>
      <c r="J61" s="679">
        <f>+'[3]OTCHET'!J240</f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f aca="true" t="shared" si="5" ref="E62:J62">+E22-E38+E54-E61</f>
        <v>0</v>
      </c>
      <c r="F62" s="597">
        <f t="shared" si="5"/>
        <v>-15541</v>
      </c>
      <c r="G62" s="680">
        <f t="shared" si="5"/>
        <v>-2148</v>
      </c>
      <c r="H62" s="681">
        <f t="shared" si="5"/>
        <v>0</v>
      </c>
      <c r="I62" s="681">
        <f t="shared" si="5"/>
        <v>-10041</v>
      </c>
      <c r="J62" s="682">
        <f t="shared" si="5"/>
        <v>-3352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f aca="true" t="shared" si="6" ref="E63:J63">+E$62+E$64</f>
        <v>0</v>
      </c>
      <c r="F63" s="765">
        <f t="shared" si="6"/>
        <v>0</v>
      </c>
      <c r="G63" s="766">
        <f t="shared" si="6"/>
        <v>0</v>
      </c>
      <c r="H63" s="766">
        <f t="shared" si="6"/>
        <v>0</v>
      </c>
      <c r="I63" s="766">
        <f t="shared" si="6"/>
        <v>0</v>
      </c>
      <c r="J63" s="767">
        <f t="shared" si="6"/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f>SUM(+E66+E74+E75+E82+E83+E84+E87+E88+E89+E90+E91+E92+E93)</f>
        <v>0</v>
      </c>
      <c r="F64" s="598">
        <f>SUM(+F66+F74+F75+F82+F83+F84+F87+F88+F89+F90+F91+F92+F93)</f>
        <v>15541</v>
      </c>
      <c r="G64" s="683">
        <f aca="true" t="shared" si="7" ref="G64:L64">SUM(+G66+G74+G75+G82+G83+G84+G87+G88+G89+G90+G91+G92+G93)</f>
        <v>2148</v>
      </c>
      <c r="H64" s="684">
        <f>SUM(+H66+H74+H75+H82+H83+H84+H87+H88+H89+H90+H91+H92+H93)</f>
        <v>0</v>
      </c>
      <c r="I64" s="684">
        <f>SUM(+I66+I74+I75+I82+I83+I84+I87+I88+I89+I90+I91+I92+I93)</f>
        <v>10041</v>
      </c>
      <c r="J64" s="685">
        <f>SUM(+J66+J74+J75+J82+J83+J84+J87+J88+J89+J90+J91+J92+J93)</f>
        <v>3352</v>
      </c>
      <c r="K64" s="363" t="e">
        <f t="shared" si="7"/>
        <v>#REF!</v>
      </c>
      <c r="L64" s="363" t="e">
        <f t="shared" si="7"/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f t="shared" si="1"/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f>SUM(E67:E73)</f>
        <v>0</v>
      </c>
      <c r="F66" s="531">
        <f>SUM(F67:F73)</f>
        <v>0</v>
      </c>
      <c r="G66" s="671">
        <f aca="true" t="shared" si="8" ref="G66:M66">SUM(G67:G73)</f>
        <v>0</v>
      </c>
      <c r="H66" s="672">
        <f>SUM(H67:H73)</f>
        <v>0</v>
      </c>
      <c r="I66" s="672">
        <f>SUM(I67:I73)</f>
        <v>0</v>
      </c>
      <c r="J66" s="673">
        <f>SUM(J67:J73)</f>
        <v>0</v>
      </c>
      <c r="K66" s="542" t="e">
        <f t="shared" si="8"/>
        <v>#REF!</v>
      </c>
      <c r="L66" s="542" t="e">
        <f t="shared" si="8"/>
        <v>#REF!</v>
      </c>
      <c r="M66" s="542" t="e">
        <f t="shared" si="8"/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f>+'[3]OTCHET'!E470+'[3]OTCHET'!E471+'[3]OTCHET'!E474+'[3]OTCHET'!E475+'[3]OTCHET'!E478+'[3]OTCHET'!E479+'[3]OTCHET'!E483</f>
        <v>0</v>
      </c>
      <c r="F67" s="553">
        <f t="shared" si="1"/>
        <v>0</v>
      </c>
      <c r="G67" s="689">
        <f>+'[3]OTCHET'!G470+'[3]OTCHET'!G471+'[3]OTCHET'!G474+'[3]OTCHET'!G475+'[3]OTCHET'!G478+'[3]OTCHET'!G479+'[3]OTCHET'!G483</f>
        <v>0</v>
      </c>
      <c r="H67" s="690">
        <f>+'[3]OTCHET'!H470+'[3]OTCHET'!H471+'[3]OTCHET'!H474+'[3]OTCHET'!H475+'[3]OTCHET'!H478+'[3]OTCHET'!H479+'[3]OTCHET'!H483</f>
        <v>0</v>
      </c>
      <c r="I67" s="690">
        <f>+'[3]OTCHET'!I470+'[3]OTCHET'!I471+'[3]OTCHET'!I474+'[3]OTCHET'!I475+'[3]OTCHET'!I478+'[3]OTCHET'!I479+'[3]OTCHET'!I483</f>
        <v>0</v>
      </c>
      <c r="J67" s="691">
        <f>+'[3]OTCHET'!J470+'[3]OTCHET'!J471+'[3]OTCHET'!J474+'[3]OTCHET'!J475+'[3]OTCHET'!J478+'[3]OTCHET'!J479+'[3]OTCHET'!J483</f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f>+'[3]OTCHET'!E472+'[3]OTCHET'!E473+'[3]OTCHET'!E476+'[3]OTCHET'!E477+'[3]OTCHET'!E480+'[3]OTCHET'!E481+'[3]OTCHET'!E482+'[3]OTCHET'!E484</f>
        <v>0</v>
      </c>
      <c r="F68" s="555">
        <f t="shared" si="1"/>
        <v>0</v>
      </c>
      <c r="G68" s="692">
        <f>+'[3]OTCHET'!G472+'[3]OTCHET'!G473+'[3]OTCHET'!G476+'[3]OTCHET'!G477+'[3]OTCHET'!G480+'[3]OTCHET'!G481+'[3]OTCHET'!G482+'[3]OTCHET'!G484</f>
        <v>0</v>
      </c>
      <c r="H68" s="693">
        <f>+'[3]OTCHET'!H472+'[3]OTCHET'!H473+'[3]OTCHET'!H476+'[3]OTCHET'!H477+'[3]OTCHET'!H480+'[3]OTCHET'!H481+'[3]OTCHET'!H482+'[3]OTCHET'!H484</f>
        <v>0</v>
      </c>
      <c r="I68" s="693">
        <f>+'[3]OTCHET'!I472+'[3]OTCHET'!I473+'[3]OTCHET'!I476+'[3]OTCHET'!I477+'[3]OTCHET'!I480+'[3]OTCHET'!I481+'[3]OTCHET'!I482+'[3]OTCHET'!I484</f>
        <v>0</v>
      </c>
      <c r="J68" s="694">
        <f>+'[3]OTCHET'!J472+'[3]OTCHET'!J473+'[3]OTCHET'!J476+'[3]OTCHET'!J477+'[3]OTCHET'!J480+'[3]OTCHET'!J481+'[3]OTCHET'!J482+'[3]OTCHET'!J484</f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f>+'[3]OTCHET'!E485</f>
        <v>0</v>
      </c>
      <c r="F69" s="555">
        <f t="shared" si="1"/>
        <v>0</v>
      </c>
      <c r="G69" s="692">
        <f>+'[3]OTCHET'!G485</f>
        <v>0</v>
      </c>
      <c r="H69" s="693">
        <f>+'[3]OTCHET'!H485</f>
        <v>0</v>
      </c>
      <c r="I69" s="693">
        <f>+'[3]OTCHET'!I485</f>
        <v>0</v>
      </c>
      <c r="J69" s="694">
        <f>+'[3]OTCHET'!J485</f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f>+'[3]OTCHET'!E490</f>
        <v>0</v>
      </c>
      <c r="F70" s="555">
        <f t="shared" si="1"/>
        <v>0</v>
      </c>
      <c r="G70" s="692">
        <f>+'[3]OTCHET'!G490</f>
        <v>0</v>
      </c>
      <c r="H70" s="693">
        <f>+'[3]OTCHET'!H490</f>
        <v>0</v>
      </c>
      <c r="I70" s="693">
        <f>+'[3]OTCHET'!I490</f>
        <v>0</v>
      </c>
      <c r="J70" s="694">
        <f>+'[3]OTCHET'!J490</f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f>+'[3]OTCHET'!E530</f>
        <v>0</v>
      </c>
      <c r="F71" s="555">
        <f t="shared" si="1"/>
        <v>0</v>
      </c>
      <c r="G71" s="692">
        <f>+'[3]OTCHET'!G530</f>
        <v>0</v>
      </c>
      <c r="H71" s="693">
        <f>+'[3]OTCHET'!H530</f>
        <v>0</v>
      </c>
      <c r="I71" s="693">
        <f>+'[3]OTCHET'!I530</f>
        <v>0</v>
      </c>
      <c r="J71" s="694">
        <f>+'[3]OTCHET'!J530</f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f>+'[3]OTCHET'!E569+'[3]OTCHET'!E570</f>
        <v>0</v>
      </c>
      <c r="F72" s="555">
        <f t="shared" si="1"/>
        <v>0</v>
      </c>
      <c r="G72" s="692">
        <f>+'[3]OTCHET'!G569+'[3]OTCHET'!G570</f>
        <v>0</v>
      </c>
      <c r="H72" s="693">
        <f>+'[3]OTCHET'!H569+'[3]OTCHET'!H570</f>
        <v>0</v>
      </c>
      <c r="I72" s="693">
        <f>+'[3]OTCHET'!I569+'[3]OTCHET'!I570</f>
        <v>0</v>
      </c>
      <c r="J72" s="694">
        <f>+'[3]OTCHET'!J569+'[3]OTCHET'!J570</f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f>+'[3]OTCHET'!E571+'[3]OTCHET'!E572+'[3]OTCHET'!E573</f>
        <v>0</v>
      </c>
      <c r="F73" s="558">
        <f t="shared" si="1"/>
        <v>0</v>
      </c>
      <c r="G73" s="695">
        <f>+'[3]OTCHET'!G571+'[3]OTCHET'!G572+'[3]OTCHET'!G573</f>
        <v>0</v>
      </c>
      <c r="H73" s="696">
        <f>+'[3]OTCHET'!H571+'[3]OTCHET'!H572+'[3]OTCHET'!H573</f>
        <v>0</v>
      </c>
      <c r="I73" s="696">
        <f>+'[3]OTCHET'!I571+'[3]OTCHET'!I572+'[3]OTCHET'!I573</f>
        <v>0</v>
      </c>
      <c r="J73" s="697">
        <f>+'[3]OTCHET'!J571+'[3]OTCHET'!J572+'[3]OTCHET'!J573</f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f>'[3]OTCHET'!E449</f>
        <v>0</v>
      </c>
      <c r="F74" s="534">
        <f t="shared" si="1"/>
        <v>0</v>
      </c>
      <c r="G74" s="665">
        <f>'[3]OTCHET'!G449</f>
        <v>0</v>
      </c>
      <c r="H74" s="666">
        <f>'[3]OTCHET'!H449</f>
        <v>0</v>
      </c>
      <c r="I74" s="666">
        <f>'[3]OTCHET'!I449</f>
        <v>0</v>
      </c>
      <c r="J74" s="667">
        <f>'[3]OTCHET'!J449</f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f>SUM(E76:E81)</f>
        <v>0</v>
      </c>
      <c r="F75" s="531">
        <f>SUM(F76:F81)</f>
        <v>0</v>
      </c>
      <c r="G75" s="671">
        <f aca="true" t="shared" si="9" ref="G75:M75">SUM(G76:G81)</f>
        <v>0</v>
      </c>
      <c r="H75" s="672">
        <f>SUM(H76:H81)</f>
        <v>0</v>
      </c>
      <c r="I75" s="672">
        <f>SUM(I76:I81)</f>
        <v>0</v>
      </c>
      <c r="J75" s="673">
        <f>SUM(J76:J81)</f>
        <v>0</v>
      </c>
      <c r="K75" s="547">
        <f t="shared" si="9"/>
        <v>0</v>
      </c>
      <c r="L75" s="547">
        <f t="shared" si="9"/>
        <v>0</v>
      </c>
      <c r="M75" s="547">
        <f t="shared" si="9"/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f>+'[3]OTCHET'!E454+'[3]OTCHET'!E457</f>
        <v>0</v>
      </c>
      <c r="F76" s="553">
        <f t="shared" si="1"/>
        <v>0</v>
      </c>
      <c r="G76" s="689">
        <f>+'[3]OTCHET'!G454+'[3]OTCHET'!G457</f>
        <v>0</v>
      </c>
      <c r="H76" s="690">
        <f>+'[3]OTCHET'!H454+'[3]OTCHET'!H457</f>
        <v>0</v>
      </c>
      <c r="I76" s="690">
        <f>+'[3]OTCHET'!I454+'[3]OTCHET'!I457</f>
        <v>0</v>
      </c>
      <c r="J76" s="691">
        <f>+'[3]OTCHET'!J454+'[3]OTCHET'!J457</f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f>+'[3]OTCHET'!E455+'[3]OTCHET'!E458</f>
        <v>0</v>
      </c>
      <c r="F77" s="555">
        <f t="shared" si="1"/>
        <v>0</v>
      </c>
      <c r="G77" s="692">
        <f>+'[3]OTCHET'!G455+'[3]OTCHET'!G458</f>
        <v>0</v>
      </c>
      <c r="H77" s="693">
        <f>+'[3]OTCHET'!H455+'[3]OTCHET'!H458</f>
        <v>0</v>
      </c>
      <c r="I77" s="693">
        <f>+'[3]OTCHET'!I455+'[3]OTCHET'!I458</f>
        <v>0</v>
      </c>
      <c r="J77" s="694">
        <f>+'[3]OTCHET'!J455+'[3]OTCHET'!J458</f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f>'[3]OTCHET'!E459</f>
        <v>0</v>
      </c>
      <c r="F78" s="555">
        <f t="shared" si="1"/>
        <v>0</v>
      </c>
      <c r="G78" s="692">
        <f>'[3]OTCHET'!G459</f>
        <v>0</v>
      </c>
      <c r="H78" s="693">
        <f>'[3]OTCHET'!H459</f>
        <v>0</v>
      </c>
      <c r="I78" s="693">
        <f>'[3]OTCHET'!I459</f>
        <v>0</v>
      </c>
      <c r="J78" s="694">
        <f>'[3]OTCHET'!J459</f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f t="shared" si="1"/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f>+'[3]OTCHET'!E467</f>
        <v>0</v>
      </c>
      <c r="F80" s="555">
        <f t="shared" si="1"/>
        <v>0</v>
      </c>
      <c r="G80" s="692">
        <f>+'[3]OTCHET'!G467</f>
        <v>0</v>
      </c>
      <c r="H80" s="693">
        <f>+'[3]OTCHET'!H467</f>
        <v>0</v>
      </c>
      <c r="I80" s="693">
        <f>+'[3]OTCHET'!I467</f>
        <v>0</v>
      </c>
      <c r="J80" s="694">
        <f>+'[3]OTCHET'!J467</f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f>+'[3]OTCHET'!E468</f>
        <v>0</v>
      </c>
      <c r="F81" s="558">
        <f t="shared" si="1"/>
        <v>0</v>
      </c>
      <c r="G81" s="695">
        <f>+'[3]OTCHET'!G468</f>
        <v>0</v>
      </c>
      <c r="H81" s="696">
        <f>+'[3]OTCHET'!H468</f>
        <v>0</v>
      </c>
      <c r="I81" s="696">
        <f>+'[3]OTCHET'!I468</f>
        <v>0</v>
      </c>
      <c r="J81" s="697">
        <f>+'[3]OTCHET'!J468</f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f>'[3]OTCHET'!E523</f>
        <v>0</v>
      </c>
      <c r="F82" s="534">
        <f t="shared" si="1"/>
        <v>0</v>
      </c>
      <c r="G82" s="665">
        <f>'[3]OTCHET'!G523</f>
        <v>0</v>
      </c>
      <c r="H82" s="666">
        <f>'[3]OTCHET'!H523</f>
        <v>0</v>
      </c>
      <c r="I82" s="666">
        <f>'[3]OTCHET'!I523</f>
        <v>0</v>
      </c>
      <c r="J82" s="667">
        <f>'[3]OTCHET'!J523</f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f>'[3]OTCHET'!E524</f>
        <v>0</v>
      </c>
      <c r="F83" s="530">
        <f t="shared" si="1"/>
        <v>0</v>
      </c>
      <c r="G83" s="668">
        <f>'[3]OTCHET'!G524</f>
        <v>0</v>
      </c>
      <c r="H83" s="669">
        <f>'[3]OTCHET'!H524</f>
        <v>0</v>
      </c>
      <c r="I83" s="669">
        <f>'[3]OTCHET'!I524</f>
        <v>0</v>
      </c>
      <c r="J83" s="670">
        <f>'[3]OTCHET'!J524</f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f>+E85+E86</f>
        <v>0</v>
      </c>
      <c r="F84" s="531">
        <f>+F85+F86</f>
        <v>15541</v>
      </c>
      <c r="G84" s="671">
        <f aca="true" t="shared" si="10" ref="G84:M84">+G85+G86</f>
        <v>2148</v>
      </c>
      <c r="H84" s="672">
        <f>+H85+H86</f>
        <v>0</v>
      </c>
      <c r="I84" s="672">
        <f>+I85+I86</f>
        <v>10041</v>
      </c>
      <c r="J84" s="673">
        <f>+J85+J86</f>
        <v>3352</v>
      </c>
      <c r="K84" s="547">
        <f t="shared" si="10"/>
        <v>0</v>
      </c>
      <c r="L84" s="547">
        <f t="shared" si="10"/>
        <v>0</v>
      </c>
      <c r="M84" s="547">
        <f t="shared" si="10"/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f>+'[3]OTCHET'!E491+'[3]OTCHET'!E500+'[3]OTCHET'!E504+'[3]OTCHET'!E531</f>
        <v>0</v>
      </c>
      <c r="F85" s="553">
        <f t="shared" si="1"/>
        <v>0</v>
      </c>
      <c r="G85" s="689">
        <f>+'[3]OTCHET'!G491+'[3]OTCHET'!G500+'[3]OTCHET'!G504+'[3]OTCHET'!G531</f>
        <v>0</v>
      </c>
      <c r="H85" s="690">
        <f>+'[3]OTCHET'!H491+'[3]OTCHET'!H500+'[3]OTCHET'!H504+'[3]OTCHET'!H531</f>
        <v>0</v>
      </c>
      <c r="I85" s="690">
        <f>+'[3]OTCHET'!I491+'[3]OTCHET'!I500+'[3]OTCHET'!I504+'[3]OTCHET'!I531</f>
        <v>0</v>
      </c>
      <c r="J85" s="691">
        <f>+'[3]OTCHET'!J491+'[3]OTCHET'!J500+'[3]OTCHET'!J504+'[3]OTCHET'!J531</f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f>+'[3]OTCHET'!E509+'[3]OTCHET'!E512+'[3]OTCHET'!E532</f>
        <v>0</v>
      </c>
      <c r="F86" s="558">
        <f t="shared" si="1"/>
        <v>15541</v>
      </c>
      <c r="G86" s="695">
        <f>+'[3]OTCHET'!G509+'[3]OTCHET'!G512+'[3]OTCHET'!G532</f>
        <v>2148</v>
      </c>
      <c r="H86" s="696">
        <f>+'[3]OTCHET'!H509+'[3]OTCHET'!H512+'[3]OTCHET'!H532</f>
        <v>0</v>
      </c>
      <c r="I86" s="696">
        <f>+'[3]OTCHET'!I509+'[3]OTCHET'!I512+'[3]OTCHET'!I532</f>
        <v>10041</v>
      </c>
      <c r="J86" s="697">
        <f>+'[3]OTCHET'!J509+'[3]OTCHET'!J512+'[3]OTCHET'!J532</f>
        <v>3352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f>'[3]OTCHET'!E519</f>
        <v>0</v>
      </c>
      <c r="F87" s="534">
        <f aca="true" t="shared" si="11" ref="F87:F94">+G87+H87+I87+J87</f>
        <v>0</v>
      </c>
      <c r="G87" s="665">
        <f>'[3]OTCHET'!G519</f>
        <v>0</v>
      </c>
      <c r="H87" s="666">
        <f>'[3]OTCHET'!H519</f>
        <v>0</v>
      </c>
      <c r="I87" s="666">
        <f>'[3]OTCHET'!I519</f>
        <v>0</v>
      </c>
      <c r="J87" s="667">
        <f>'[3]OTCHET'!J519</f>
        <v>0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f>+'[3]OTCHET'!E555+'[3]OTCHET'!E556+'[3]OTCHET'!E557+'[3]OTCHET'!E558+'[3]OTCHET'!E559+'[3]OTCHET'!E560</f>
        <v>0</v>
      </c>
      <c r="F88" s="530">
        <f t="shared" si="11"/>
        <v>0</v>
      </c>
      <c r="G88" s="668">
        <f>+'[3]OTCHET'!G555+'[3]OTCHET'!G556+'[3]OTCHET'!G557+'[3]OTCHET'!G558+'[3]OTCHET'!G559+'[3]OTCHET'!G560</f>
        <v>0</v>
      </c>
      <c r="H88" s="669">
        <f>+'[3]OTCHET'!H555+'[3]OTCHET'!H556+'[3]OTCHET'!H557+'[3]OTCHET'!H558+'[3]OTCHET'!H559+'[3]OTCHET'!H560</f>
        <v>0</v>
      </c>
      <c r="I88" s="669">
        <f>+'[3]OTCHET'!I555+'[3]OTCHET'!I556+'[3]OTCHET'!I557+'[3]OTCHET'!I558+'[3]OTCHET'!I559+'[3]OTCHET'!I560</f>
        <v>0</v>
      </c>
      <c r="J88" s="670">
        <f>+'[3]OTCHET'!J555+'[3]OTCHET'!J556+'[3]OTCHET'!J557+'[3]OTCHET'!J558+'[3]OTCHET'!J559+'[3]OTCHET'!J560</f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f>+'[3]OTCHET'!E561+'[3]OTCHET'!E562+'[3]OTCHET'!E563+'[3]OTCHET'!E564+'[3]OTCHET'!E565+'[3]OTCHET'!E566+'[3]OTCHET'!E567</f>
        <v>0</v>
      </c>
      <c r="F89" s="501">
        <f t="shared" si="11"/>
        <v>0</v>
      </c>
      <c r="G89" s="629">
        <f>+'[3]OTCHET'!G561+'[3]OTCHET'!G562+'[3]OTCHET'!G563+'[3]OTCHET'!G564+'[3]OTCHET'!G565+'[3]OTCHET'!G566+'[3]OTCHET'!G567</f>
        <v>0</v>
      </c>
      <c r="H89" s="630">
        <f>+'[3]OTCHET'!H561+'[3]OTCHET'!H562+'[3]OTCHET'!H563+'[3]OTCHET'!H564+'[3]OTCHET'!H565+'[3]OTCHET'!H566+'[3]OTCHET'!H567</f>
        <v>0</v>
      </c>
      <c r="I89" s="630">
        <f>+'[3]OTCHET'!I561+'[3]OTCHET'!I562+'[3]OTCHET'!I563+'[3]OTCHET'!I564+'[3]OTCHET'!I565+'[3]OTCHET'!I566+'[3]OTCHET'!I567</f>
        <v>0</v>
      </c>
      <c r="J89" s="631">
        <f>+'[3]OTCHET'!J561+'[3]OTCHET'!J562+'[3]OTCHET'!J563+'[3]OTCHET'!J564+'[3]OTCHET'!J565+'[3]OTCHET'!J566+'[3]OTCHET'!J567</f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f>+'[3]OTCHET'!E568</f>
        <v>0</v>
      </c>
      <c r="F90" s="501">
        <f t="shared" si="11"/>
        <v>0</v>
      </c>
      <c r="G90" s="629">
        <f>+'[3]OTCHET'!G568</f>
        <v>0</v>
      </c>
      <c r="H90" s="630">
        <f>+'[3]OTCHET'!H568</f>
        <v>0</v>
      </c>
      <c r="I90" s="630">
        <f>+'[3]OTCHET'!I568</f>
        <v>0</v>
      </c>
      <c r="J90" s="631">
        <f>+'[3]OTCHET'!J568</f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f>+'[3]OTCHET'!E575+'[3]OTCHET'!E576</f>
        <v>0</v>
      </c>
      <c r="F91" s="501">
        <f t="shared" si="11"/>
        <v>0</v>
      </c>
      <c r="G91" s="629">
        <f>+'[3]OTCHET'!G575+'[3]OTCHET'!G576</f>
        <v>0</v>
      </c>
      <c r="H91" s="630">
        <f>+'[3]OTCHET'!H575+'[3]OTCHET'!H576</f>
        <v>0</v>
      </c>
      <c r="I91" s="630">
        <f>+'[3]OTCHET'!I575+'[3]OTCHET'!I576</f>
        <v>0</v>
      </c>
      <c r="J91" s="631">
        <f>+'[3]OTCHET'!J575+'[3]OTCHET'!J576</f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f>+'[3]OTCHET'!E577+'[3]OTCHET'!E578</f>
        <v>0</v>
      </c>
      <c r="F92" s="501">
        <f t="shared" si="11"/>
        <v>0</v>
      </c>
      <c r="G92" s="629">
        <f>+'[3]OTCHET'!G577+'[3]OTCHET'!G578</f>
        <v>0</v>
      </c>
      <c r="H92" s="630">
        <f>+'[3]OTCHET'!H577+'[3]OTCHET'!H578</f>
        <v>0</v>
      </c>
      <c r="I92" s="630">
        <f>+'[3]OTCHET'!I577+'[3]OTCHET'!I578</f>
        <v>0</v>
      </c>
      <c r="J92" s="631">
        <f>+'[3]OTCHET'!J577+'[3]OTCHET'!J578</f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f>'[3]OTCHET'!E579</f>
        <v>0</v>
      </c>
      <c r="F93" s="503">
        <f t="shared" si="11"/>
        <v>0</v>
      </c>
      <c r="G93" s="608">
        <f>'[3]OTCHET'!G579</f>
        <v>0</v>
      </c>
      <c r="H93" s="609">
        <f>'[3]OTCHET'!H579</f>
        <v>0</v>
      </c>
      <c r="I93" s="609">
        <f>'[3]OTCHET'!I579</f>
        <v>0</v>
      </c>
      <c r="J93" s="610">
        <f>'[3]OTCHET'!J579</f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f>+'[3]OTCHET'!E582</f>
        <v>0</v>
      </c>
      <c r="F94" s="563">
        <f t="shared" si="11"/>
        <v>0</v>
      </c>
      <c r="G94" s="698">
        <f>+'[3]OTCHET'!G582</f>
        <v>0</v>
      </c>
      <c r="H94" s="699">
        <f>+'[3]OTCHET'!H582</f>
        <v>0</v>
      </c>
      <c r="I94" s="699">
        <f>+'[3]OTCHET'!I582</f>
        <v>0</v>
      </c>
      <c r="J94" s="700">
        <f>+'[3]OTCHET'!J582</f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12" ref="E103:J103">+E$62+E$64</f>
        <v>0</v>
      </c>
      <c r="F103" s="769">
        <f t="shared" si="12"/>
        <v>0</v>
      </c>
      <c r="G103" s="770">
        <f t="shared" si="12"/>
        <v>0</v>
      </c>
      <c r="H103" s="770">
        <f t="shared" si="12"/>
        <v>0</v>
      </c>
      <c r="I103" s="770">
        <f t="shared" si="12"/>
        <v>0</v>
      </c>
      <c r="J103" s="770">
        <f t="shared" si="12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+'[3]OTCHET'!H593</f>
        <v>0</v>
      </c>
      <c r="C105" s="474"/>
      <c r="D105" s="474"/>
      <c r="E105" s="776"/>
      <c r="F105" s="332"/>
      <c r="G105" s="997">
        <f>+'[3]OTCHET'!E593</f>
        <v>0</v>
      </c>
      <c r="H105" s="997">
        <f>+'[3]OTCHET'!F593</f>
        <v>0</v>
      </c>
      <c r="I105" s="998"/>
      <c r="J105" s="999">
        <f>+'[3]OTCHET'!B593</f>
        <v>0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039" t="s">
        <v>1548</v>
      </c>
      <c r="H106" s="1039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038">
        <f>+'[3]OTCHET'!D591</f>
        <v>0</v>
      </c>
      <c r="F108" s="1038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038">
        <f>+'[3]OTCHET'!G588</f>
        <v>0</v>
      </c>
      <c r="F112" s="1038"/>
      <c r="G112" s="1005"/>
      <c r="H112" s="459"/>
      <c r="I112" s="1038">
        <f>+'[3]OTCHET'!G591</f>
        <v>0</v>
      </c>
      <c r="J112" s="1038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48" operator="notEqual" stopIfTrue="1">
      <formula>0</formula>
    </cfRule>
  </conditionalFormatting>
  <conditionalFormatting sqref="E103:J103">
    <cfRule type="cellIs" priority="16" dxfId="48" operator="notEqual" stopIfTrue="1">
      <formula>0</formula>
    </cfRule>
  </conditionalFormatting>
  <conditionalFormatting sqref="G105:H105 B105">
    <cfRule type="cellIs" priority="15" dxfId="49" operator="equal" stopIfTrue="1">
      <formula>0</formula>
    </cfRule>
  </conditionalFormatting>
  <conditionalFormatting sqref="I112 E108">
    <cfRule type="cellIs" priority="14" dxfId="50" operator="equal" stopIfTrue="1">
      <formula>0</formula>
    </cfRule>
  </conditionalFormatting>
  <conditionalFormatting sqref="J105">
    <cfRule type="cellIs" priority="13" dxfId="51" operator="equal" stopIfTrue="1">
      <formula>0</formula>
    </cfRule>
  </conditionalFormatting>
  <conditionalFormatting sqref="E112:F112">
    <cfRule type="cellIs" priority="12" dxfId="50" operator="equal" stopIfTrue="1">
      <formula>0</formula>
    </cfRule>
  </conditionalFormatting>
  <conditionalFormatting sqref="E15">
    <cfRule type="cellIs" priority="7" dxfId="52" operator="equal" stopIfTrue="1">
      <formula>98</formula>
    </cfRule>
    <cfRule type="cellIs" priority="8" dxfId="53" operator="equal" stopIfTrue="1">
      <formula>96</formula>
    </cfRule>
    <cfRule type="cellIs" priority="9" dxfId="54" operator="equal" stopIfTrue="1">
      <formula>42</formula>
    </cfRule>
    <cfRule type="cellIs" priority="10" dxfId="55" operator="equal" stopIfTrue="1">
      <formula>97</formula>
    </cfRule>
    <cfRule type="cellIs" priority="11" dxfId="56" operator="equal" stopIfTrue="1">
      <formula>33</formula>
    </cfRule>
  </conditionalFormatting>
  <conditionalFormatting sqref="F15">
    <cfRule type="cellIs" priority="2" dxfId="56" operator="equal" stopIfTrue="1">
      <formula>"Чужди средства"</formula>
    </cfRule>
    <cfRule type="cellIs" priority="3" dxfId="55" operator="equal" stopIfTrue="1">
      <formula>"СЕС - ДМП"</formula>
    </cfRule>
    <cfRule type="cellIs" priority="4" dxfId="54" operator="equal" stopIfTrue="1">
      <formula>"СЕС - РА"</formula>
    </cfRule>
    <cfRule type="cellIs" priority="5" dxfId="53" operator="equal" stopIfTrue="1">
      <formula>"СЕС - ДЕС"</formula>
    </cfRule>
    <cfRule type="cellIs" priority="6" dxfId="52" operator="equal" stopIfTrue="1">
      <formula>"СЕС - КСФ"</formula>
    </cfRule>
  </conditionalFormatting>
  <conditionalFormatting sqref="B103">
    <cfRule type="cellIs" priority="1" dxfId="57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5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5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42">
        <f>$B$7</f>
        <v>0</v>
      </c>
      <c r="J14" s="1143"/>
      <c r="K14" s="1143"/>
      <c r="L14" s="791"/>
      <c r="M14" s="791"/>
      <c r="N14" s="792"/>
      <c r="O14" s="792"/>
      <c r="P14" s="792"/>
      <c r="Q14" s="792"/>
      <c r="R14" s="1035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5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4">
        <f>$B$9</f>
        <v>0</v>
      </c>
      <c r="J16" s="1145"/>
      <c r="K16" s="1146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5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5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5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7">
        <f>$B$12</f>
        <v>0</v>
      </c>
      <c r="J19" s="1148"/>
      <c r="K19" s="1149"/>
      <c r="L19" s="801" t="s">
        <v>1518</v>
      </c>
      <c r="M19" s="802">
        <f>$F$12</f>
        <v>0</v>
      </c>
      <c r="N19" s="803"/>
      <c r="O19" s="435"/>
      <c r="P19" s="435"/>
      <c r="Q19" s="435"/>
      <c r="R19" s="1035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5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5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5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5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5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5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7">
        <f>VLOOKUP(K26,OP_LIST2,2,FALSE)</f>
        <v>0</v>
      </c>
      <c r="K26" s="1036" t="s">
        <v>268</v>
      </c>
      <c r="L26" s="328"/>
      <c r="M26" s="432"/>
      <c r="N26" s="833"/>
      <c r="O26" s="438"/>
      <c r="P26" s="438"/>
      <c r="Q26" s="439"/>
      <c r="R26" s="1035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1">
        <f>VLOOKUP(K28,EBK_DEIN2,2,FALSE)</f>
        <v>0</v>
      </c>
      <c r="K27" s="1030" t="s">
        <v>1484</v>
      </c>
      <c r="L27" s="432"/>
      <c r="M27" s="432"/>
      <c r="N27" s="835"/>
      <c r="O27" s="440"/>
      <c r="P27" s="440"/>
      <c r="Q27" s="441"/>
      <c r="R27" s="1035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5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5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9" t="s">
        <v>609</v>
      </c>
      <c r="K30" s="1154"/>
      <c r="L30" s="1033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2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2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2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57" t="s">
        <v>612</v>
      </c>
      <c r="K33" s="1157"/>
      <c r="L33" s="1033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2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2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2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2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2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2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60" t="s">
        <v>977</v>
      </c>
      <c r="K39" s="1160"/>
      <c r="L39" s="1033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2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2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2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2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2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2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5" t="s">
        <v>1104</v>
      </c>
      <c r="K45" s="1156"/>
      <c r="L45" s="1020"/>
      <c r="M45" s="371">
        <f t="shared" si="4"/>
        <v>0</v>
      </c>
      <c r="N45" s="957"/>
      <c r="O45" s="958"/>
      <c r="P45" s="958"/>
      <c r="Q45" s="959"/>
      <c r="R45" s="1032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57" t="s">
        <v>984</v>
      </c>
      <c r="K46" s="115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2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2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2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2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2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2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2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2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2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2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2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2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2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2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2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2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2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2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51" t="s">
        <v>739</v>
      </c>
      <c r="K64" s="1151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2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2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2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2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51" t="s">
        <v>1150</v>
      </c>
      <c r="K68" s="1151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2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2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2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2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2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2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51" t="s">
        <v>1002</v>
      </c>
      <c r="K74" s="1151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2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2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2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51" t="s">
        <v>1004</v>
      </c>
      <c r="K77" s="1158"/>
      <c r="L77" s="1020"/>
      <c r="M77" s="371">
        <f t="shared" si="10"/>
        <v>0</v>
      </c>
      <c r="N77" s="957"/>
      <c r="O77" s="958"/>
      <c r="P77" s="958"/>
      <c r="Q77" s="959"/>
      <c r="R77" s="1032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3" t="s">
        <v>1005</v>
      </c>
      <c r="K78" s="1154"/>
      <c r="L78" s="1020"/>
      <c r="M78" s="371">
        <f t="shared" si="10"/>
        <v>0</v>
      </c>
      <c r="N78" s="957"/>
      <c r="O78" s="958"/>
      <c r="P78" s="958"/>
      <c r="Q78" s="959"/>
      <c r="R78" s="1032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3" t="s">
        <v>1006</v>
      </c>
      <c r="K79" s="1154"/>
      <c r="L79" s="1020"/>
      <c r="M79" s="371">
        <f t="shared" si="10"/>
        <v>0</v>
      </c>
      <c r="N79" s="957"/>
      <c r="O79" s="958"/>
      <c r="P79" s="958"/>
      <c r="Q79" s="959"/>
      <c r="R79" s="1032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3" t="s">
        <v>1007</v>
      </c>
      <c r="K80" s="1154"/>
      <c r="L80" s="1020"/>
      <c r="M80" s="371">
        <f t="shared" si="10"/>
        <v>0</v>
      </c>
      <c r="N80" s="957"/>
      <c r="O80" s="958"/>
      <c r="P80" s="958"/>
      <c r="Q80" s="959"/>
      <c r="R80" s="1032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51" t="s">
        <v>1008</v>
      </c>
      <c r="K81" s="1151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2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2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2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2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2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2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2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2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2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2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2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2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2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2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51" t="s">
        <v>1021</v>
      </c>
      <c r="K95" s="1151"/>
      <c r="L95" s="1020"/>
      <c r="M95" s="371">
        <f t="shared" si="14"/>
        <v>0</v>
      </c>
      <c r="N95" s="957"/>
      <c r="O95" s="958"/>
      <c r="P95" s="958"/>
      <c r="Q95" s="959"/>
      <c r="R95" s="1032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51" t="s">
        <v>1022</v>
      </c>
      <c r="K96" s="1151"/>
      <c r="L96" s="1020"/>
      <c r="M96" s="371">
        <f t="shared" si="14"/>
        <v>0</v>
      </c>
      <c r="N96" s="957"/>
      <c r="O96" s="958"/>
      <c r="P96" s="958"/>
      <c r="Q96" s="959"/>
      <c r="R96" s="1032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51" t="s">
        <v>1023</v>
      </c>
      <c r="K97" s="1151"/>
      <c r="L97" s="1020"/>
      <c r="M97" s="371">
        <f t="shared" si="14"/>
        <v>0</v>
      </c>
      <c r="N97" s="957"/>
      <c r="O97" s="958"/>
      <c r="P97" s="958"/>
      <c r="Q97" s="959"/>
      <c r="R97" s="1032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51" t="s">
        <v>1024</v>
      </c>
      <c r="K98" s="1151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2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2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2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2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2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2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2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51" t="s">
        <v>1031</v>
      </c>
      <c r="K105" s="1151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2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2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2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2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51" t="s">
        <v>1034</v>
      </c>
      <c r="K109" s="1151"/>
      <c r="L109" s="1020"/>
      <c r="M109" s="371">
        <f t="shared" si="19"/>
        <v>0</v>
      </c>
      <c r="N109" s="957"/>
      <c r="O109" s="958"/>
      <c r="P109" s="958"/>
      <c r="Q109" s="959"/>
      <c r="R109" s="1032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51" t="s">
        <v>1092</v>
      </c>
      <c r="K110" s="1151"/>
      <c r="L110" s="1020"/>
      <c r="M110" s="371">
        <f t="shared" si="19"/>
        <v>0</v>
      </c>
      <c r="N110" s="957"/>
      <c r="O110" s="958"/>
      <c r="P110" s="958"/>
      <c r="Q110" s="959"/>
      <c r="R110" s="1032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3" t="s">
        <v>1035</v>
      </c>
      <c r="K111" s="1154"/>
      <c r="L111" s="1020"/>
      <c r="M111" s="371">
        <f t="shared" si="19"/>
        <v>0</v>
      </c>
      <c r="N111" s="957"/>
      <c r="O111" s="958"/>
      <c r="P111" s="958"/>
      <c r="Q111" s="959"/>
      <c r="R111" s="1032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51" t="s">
        <v>743</v>
      </c>
      <c r="K112" s="1151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2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2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2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52" t="s">
        <v>1036</v>
      </c>
      <c r="K115" s="1152"/>
      <c r="L115" s="1020"/>
      <c r="M115" s="371">
        <f>N115+O115+P115+Q115</f>
        <v>0</v>
      </c>
      <c r="N115" s="957"/>
      <c r="O115" s="958"/>
      <c r="P115" s="958"/>
      <c r="Q115" s="959"/>
      <c r="R115" s="1032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52" t="s">
        <v>1037</v>
      </c>
      <c r="K116" s="1152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2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2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2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2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2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2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2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2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52" t="s">
        <v>253</v>
      </c>
      <c r="K124" s="1152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2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2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2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52" t="s">
        <v>1048</v>
      </c>
      <c r="K127" s="1152"/>
      <c r="L127" s="1020"/>
      <c r="M127" s="371">
        <f>N127+O127+P127+Q127</f>
        <v>0</v>
      </c>
      <c r="N127" s="957"/>
      <c r="O127" s="958"/>
      <c r="P127" s="958"/>
      <c r="Q127" s="959"/>
      <c r="R127" s="1032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51" t="s">
        <v>1049</v>
      </c>
      <c r="K128" s="1151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2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2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2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2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2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38" t="s">
        <v>1526</v>
      </c>
      <c r="K133" s="1139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2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2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2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2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4"/>
      <c r="M137" s="424"/>
      <c r="N137" s="424"/>
      <c r="O137" s="424"/>
      <c r="P137" s="424"/>
      <c r="Q137" s="425"/>
      <c r="R137" s="1032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40" t="s">
        <v>1058</v>
      </c>
      <c r="K138" s="1141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2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2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2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2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2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42">
        <f>$B$7</f>
        <v>0</v>
      </c>
      <c r="J146" s="1143"/>
      <c r="K146" s="1143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4">
        <f>$B$9</f>
        <v>0</v>
      </c>
      <c r="J148" s="1145"/>
      <c r="K148" s="1146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7">
        <f>$B$12</f>
        <v>0</v>
      </c>
      <c r="J151" s="1148"/>
      <c r="K151" s="1149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0" t="s">
        <v>346</v>
      </c>
      <c r="J179" s="1150"/>
      <c r="K179" s="1150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  <mergeCell ref="J116:K116"/>
    <mergeCell ref="J95:K95"/>
    <mergeCell ref="J96:K96"/>
    <mergeCell ref="J97:K97"/>
    <mergeCell ref="J111:K111"/>
    <mergeCell ref="J112:K112"/>
    <mergeCell ref="J98:K98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</mergeCells>
  <conditionalFormatting sqref="L153:M153">
    <cfRule type="cellIs" priority="36" dxfId="52" operator="equal" stopIfTrue="1">
      <formula>98</formula>
    </cfRule>
    <cfRule type="cellIs" priority="37" dxfId="53" operator="equal" stopIfTrue="1">
      <formula>96</formula>
    </cfRule>
    <cfRule type="cellIs" priority="38" dxfId="54" operator="equal" stopIfTrue="1">
      <formula>42</formula>
    </cfRule>
    <cfRule type="cellIs" priority="39" dxfId="55" operator="equal" stopIfTrue="1">
      <formula>97</formula>
    </cfRule>
    <cfRule type="cellIs" priority="40" dxfId="56" operator="equal" stopIfTrue="1">
      <formula>33</formula>
    </cfRule>
  </conditionalFormatting>
  <conditionalFormatting sqref="K142">
    <cfRule type="cellIs" priority="25" dxfId="58" operator="equal" stopIfTrue="1">
      <formula>0</formula>
    </cfRule>
  </conditionalFormatting>
  <conditionalFormatting sqref="M19">
    <cfRule type="cellIs" priority="24" dxfId="59" operator="equal" stopIfTrue="1">
      <formula>0</formula>
    </cfRule>
  </conditionalFormatting>
  <conditionalFormatting sqref="M151">
    <cfRule type="cellIs" priority="23" dxfId="59" operator="equal" stopIfTrue="1">
      <formula>0</formula>
    </cfRule>
  </conditionalFormatting>
  <conditionalFormatting sqref="K28">
    <cfRule type="cellIs" priority="22" dxfId="40" operator="notEqual" stopIfTrue="1">
      <formula>"ИЗБЕРЕТЕ ДЕЙНОСТ"</formula>
    </cfRule>
  </conditionalFormatting>
  <conditionalFormatting sqref="J28">
    <cfRule type="cellIs" priority="21" dxfId="40" operator="notEqual" stopIfTrue="1">
      <formula>0</formula>
    </cfRule>
  </conditionalFormatting>
  <conditionalFormatting sqref="L21">
    <cfRule type="cellIs" priority="6" dxfId="52" operator="equal" stopIfTrue="1">
      <formula>98</formula>
    </cfRule>
    <cfRule type="cellIs" priority="7" dxfId="53" operator="equal" stopIfTrue="1">
      <formula>96</formula>
    </cfRule>
    <cfRule type="cellIs" priority="8" dxfId="54" operator="equal" stopIfTrue="1">
      <formula>42</formula>
    </cfRule>
    <cfRule type="cellIs" priority="9" dxfId="55" operator="equal" stopIfTrue="1">
      <formula>97</formula>
    </cfRule>
    <cfRule type="cellIs" priority="10" dxfId="56" operator="equal" stopIfTrue="1">
      <formula>33</formula>
    </cfRule>
  </conditionalFormatting>
  <conditionalFormatting sqref="M21">
    <cfRule type="cellIs" priority="1" dxfId="56" operator="equal" stopIfTrue="1">
      <formula>"ЧУЖДИ СРЕДСТВА"</formula>
    </cfRule>
    <cfRule type="cellIs" priority="2" dxfId="55" operator="equal" stopIfTrue="1">
      <formula>"СЕС - ДМП"</formula>
    </cfRule>
    <cfRule type="cellIs" priority="3" dxfId="54" operator="equal" stopIfTrue="1">
      <formula>"СЕС - РА"</formula>
    </cfRule>
    <cfRule type="cellIs" priority="4" dxfId="53" operator="equal" stopIfTrue="1">
      <formula>"СЕС - ДЕС"</formula>
    </cfRule>
    <cfRule type="cellIs" priority="5" dxfId="5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2015-02-27T12:37:05Z</dcterms:modified>
  <cp:category/>
  <cp:version/>
  <cp:contentType/>
  <cp:contentStatus/>
</cp:coreProperties>
</file>