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895" activeTab="17"/>
  </bookViews>
  <sheets>
    <sheet name="приходи" sheetId="1" r:id="rId1"/>
    <sheet name="пол-пр." sheetId="2" r:id="rId2"/>
    <sheet name="прог-1" sheetId="3" r:id="rId3"/>
    <sheet name="прог-2" sheetId="4" r:id="rId4"/>
    <sheet name="прог-3" sheetId="5" r:id="rId5"/>
    <sheet name="прог-4" sheetId="6" r:id="rId6"/>
    <sheet name="прог-5" sheetId="7" r:id="rId7"/>
    <sheet name="прог-6" sheetId="8" r:id="rId8"/>
    <sheet name="прог-7" sheetId="9" r:id="rId9"/>
    <sheet name="прог-8" sheetId="10" r:id="rId10"/>
    <sheet name="прог-9" sheetId="11" r:id="rId11"/>
    <sheet name="прог-10" sheetId="12" r:id="rId12"/>
    <sheet name="прог-11" sheetId="13" r:id="rId13"/>
    <sheet name="прог-12" sheetId="14" r:id="rId14"/>
    <sheet name="прог-13" sheetId="15" r:id="rId15"/>
    <sheet name="прог-14" sheetId="16" r:id="rId16"/>
    <sheet name="прог-15" sheetId="17" r:id="rId17"/>
    <sheet name="общо" sheetId="18" r:id="rId18"/>
  </sheets>
  <definedNames/>
  <calcPr fullCalcOnLoad="1"/>
</workbook>
</file>

<file path=xl/sharedStrings.xml><?xml version="1.0" encoding="utf-8"?>
<sst xmlns="http://schemas.openxmlformats.org/spreadsheetml/2006/main" count="262" uniqueCount="79">
  <si>
    <t>(в лева)</t>
  </si>
  <si>
    <t>№</t>
  </si>
  <si>
    <t>Наименование на прихода</t>
  </si>
  <si>
    <t xml:space="preserve">Сума </t>
  </si>
  <si>
    <t>ОБЩО:</t>
  </si>
  <si>
    <t>Програма №</t>
  </si>
  <si>
    <t>Наименования на програмите</t>
  </si>
  <si>
    <t>Сума</t>
  </si>
  <si>
    <t>Администрация</t>
  </si>
  <si>
    <t>(Лева)</t>
  </si>
  <si>
    <t>Разходи по програмата</t>
  </si>
  <si>
    <t>I.Общо ведомствени разходи</t>
  </si>
  <si>
    <t>от тях за:</t>
  </si>
  <si>
    <t>Персонал</t>
  </si>
  <si>
    <t>Издръжка</t>
  </si>
  <si>
    <t>Капиталови разходи</t>
  </si>
  <si>
    <t>II.Администрирани разходни параграфи по бюджета</t>
  </si>
  <si>
    <t>Общо разходи ( I + II )</t>
  </si>
  <si>
    <t>Численост на щатния персонал</t>
  </si>
  <si>
    <t>Програма 1</t>
  </si>
  <si>
    <t>Програма 2</t>
  </si>
  <si>
    <t>Програма 3</t>
  </si>
  <si>
    <t>Програма 4</t>
  </si>
  <si>
    <t>Програма 5</t>
  </si>
  <si>
    <t>Програма 6</t>
  </si>
  <si>
    <t>Програма 7</t>
  </si>
  <si>
    <t>Програма 8</t>
  </si>
  <si>
    <t>Програма 9</t>
  </si>
  <si>
    <t>Програма 10</t>
  </si>
  <si>
    <t>Програма 11</t>
  </si>
  <si>
    <t>Програма 12</t>
  </si>
  <si>
    <t>Общо:</t>
  </si>
  <si>
    <t>Програма 13</t>
  </si>
  <si>
    <t>Програма 14</t>
  </si>
  <si>
    <t>Програма 15</t>
  </si>
  <si>
    <t>Разпределение на ведомствените и администрираните разходи за 2008 г. - общо</t>
  </si>
  <si>
    <t>Приходи и доходи от собственост</t>
  </si>
  <si>
    <t>Държавни такси</t>
  </si>
  <si>
    <t>Глоби, санкции и наказателни лихви</t>
  </si>
  <si>
    <t xml:space="preserve">Приходи по бюджета на Министерство на транспорта за 2008 г.  </t>
  </si>
  <si>
    <t>Политика за модернизиране на транспортната инфраструктура</t>
  </si>
  <si>
    <t>“Развитие на железопътната инфраструктура и комбиниран транспорт”</t>
  </si>
  <si>
    <t>“Развитие на инфраструктурата във водния транспорт”</t>
  </si>
  <si>
    <t xml:space="preserve"> “Развитие на инфраструктурата във въздушния транспорт”</t>
  </si>
  <si>
    <t>Политика за подобряване организацията и управлението на транспорта</t>
  </si>
  <si>
    <t>“Регулиране на достъпа до пазара и професията”</t>
  </si>
  <si>
    <t>“Общодостъпен транспорт”</t>
  </si>
  <si>
    <t>“Проучване и поддържане на водните пътища”</t>
  </si>
  <si>
    <t>Политика за безопасност, сигурност и екологосъобразност в транспорта</t>
  </si>
  <si>
    <t>“Контрол и осигуряване на стандарти в автомобилния транспорт”</t>
  </si>
  <si>
    <t>“Контрол и осигуряване на стандарти в железопътния транспорт”</t>
  </si>
  <si>
    <t>“Контрол и осигуряване на стандарти във въздушния транспорт”</t>
  </si>
  <si>
    <t>“Контрол и осигуряване на стандарти във водния транспорт”</t>
  </si>
  <si>
    <t>“Управление при кризи, превенция на риска, търсене и спасяване, разследване на произшествия”</t>
  </si>
  <si>
    <t>“Медицинска и психологическа експертиза”</t>
  </si>
  <si>
    <t>Авиоотряд 28</t>
  </si>
  <si>
    <t>1. Капиталови разходи за изграждането на обекти на железопътната инфраструктура</t>
  </si>
  <si>
    <t>Програма 2: Развитие на инфраструктурата във водния транспорт</t>
  </si>
  <si>
    <t>Програма 3: Развитие на инфраструктурата във въздушния транспорт</t>
  </si>
  <si>
    <t>Програма 8: Контрол и осигуряване на стандарти в автомобилния транспорт</t>
  </si>
  <si>
    <t>Програма 7: Проучване и поддържане на водните пътища</t>
  </si>
  <si>
    <t>Програма 4: Планиране и контрол на пътната инфраструктура</t>
  </si>
  <si>
    <t>Програма 5: Регулиране на достъпа до пазара и професията</t>
  </si>
  <si>
    <t>Програма 6: Общодостъпен транспорт</t>
  </si>
  <si>
    <t>Програма 9: Контрол и осигуряване на стандарти в железопътния транспорт</t>
  </si>
  <si>
    <t>Програма 10: Контрол и осигуряване на стандарти във въздушния транспорт</t>
  </si>
  <si>
    <t>Програма 11: Контрол и осигуряване на стандарти във водния транспорт</t>
  </si>
  <si>
    <t>Програма 12: Управление при кризи, превенция на риска, търсене и спасяване, разследване на произшествия</t>
  </si>
  <si>
    <t>Програма 13: Медицинска и психологическа експертиза</t>
  </si>
  <si>
    <t>Програма 14: Авиоотряд 28</t>
  </si>
  <si>
    <t>Разходи по програмите на Министерство на транспорта - общо</t>
  </si>
  <si>
    <t>Капиталови разходи за изграждане на инфраструктурни обекти</t>
  </si>
  <si>
    <t>1. Капиталови разходи за изграждането на обект свързан с водната инфраструктура</t>
  </si>
  <si>
    <t>1. Капиталови разходи за изграждането на обекти свързани с въздушната инфраструктура</t>
  </si>
  <si>
    <t>Програма 15: Администрация</t>
  </si>
  <si>
    <t>Разходи по бюджета на Министерство на транспорта  за 2008 г. по програми в рамките на утвърдените разходи по политики по чл. 6, ал. 3 от Закона за държавния бюджет на Република България за 2008 г.</t>
  </si>
  <si>
    <t xml:space="preserve"> “Планиране и контрол на пътната инфраструктура”</t>
  </si>
  <si>
    <t>Други неданъчни приходи</t>
  </si>
  <si>
    <t>Програма №1 Развитие на железопътната инфраструктура и комбиниран транспорт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</si>
</sst>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</numFmts>
  <fonts count="1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Courier New"/>
      <family val="3"/>
    </font>
    <font>
      <sz val="12"/>
      <color indexed="8"/>
      <name val="TimesNewRomanPSMT"/>
      <family val="0"/>
    </font>
    <font>
      <b/>
      <sz val="10"/>
      <color indexed="8"/>
      <name val="TimesNewRomanPSMT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" fillId="0" borderId="17" xfId="0" applyFont="1" applyBorder="1" applyAlignment="1">
      <alignment/>
    </xf>
    <xf numFmtId="3" fontId="5" fillId="0" borderId="7" xfId="0" applyNumberFormat="1" applyFont="1" applyBorder="1" applyAlignment="1">
      <alignment horizontal="right" vertical="top" wrapText="1"/>
    </xf>
    <xf numFmtId="3" fontId="7" fillId="0" borderId="7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wrapText="1"/>
    </xf>
    <xf numFmtId="0" fontId="11" fillId="0" borderId="3" xfId="0" applyFont="1" applyBorder="1" applyAlignment="1">
      <alignment wrapText="1"/>
    </xf>
    <xf numFmtId="0" fontId="11" fillId="0" borderId="8" xfId="0" applyFont="1" applyBorder="1" applyAlignment="1">
      <alignment wrapText="1"/>
    </xf>
    <xf numFmtId="9" fontId="12" fillId="0" borderId="0" xfId="21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0" borderId="20" xfId="0" applyFont="1" applyBorder="1" applyAlignment="1">
      <alignment/>
    </xf>
    <xf numFmtId="3" fontId="7" fillId="0" borderId="3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14" fillId="0" borderId="0" xfId="0" applyFont="1" applyAlignment="1">
      <alignment horizontal="left"/>
    </xf>
    <xf numFmtId="0" fontId="1" fillId="0" borderId="21" xfId="0" applyFont="1" applyBorder="1" applyAlignment="1">
      <alignment/>
    </xf>
    <xf numFmtId="0" fontId="15" fillId="0" borderId="22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17" sqref="B17"/>
    </sheetView>
  </sheetViews>
  <sheetFormatPr defaultColWidth="9.140625" defaultRowHeight="12.75"/>
  <cols>
    <col min="2" max="2" width="49.57421875" style="0" customWidth="1"/>
    <col min="3" max="3" width="16.00390625" style="0" bestFit="1" customWidth="1"/>
  </cols>
  <sheetData>
    <row r="1" spans="1:3" ht="14.25">
      <c r="A1" s="60"/>
      <c r="B1" s="60"/>
      <c r="C1" s="60"/>
    </row>
    <row r="2" spans="1:3" ht="42.75" customHeight="1">
      <c r="A2" s="60"/>
      <c r="B2" s="60"/>
      <c r="C2" s="60"/>
    </row>
    <row r="3" spans="1:3" ht="42.75" customHeight="1">
      <c r="A3" s="60" t="s">
        <v>39</v>
      </c>
      <c r="B3" s="60"/>
      <c r="C3" s="60"/>
    </row>
    <row r="4" spans="1:3" ht="12.75">
      <c r="A4" s="1"/>
      <c r="B4" s="2"/>
      <c r="C4" s="1"/>
    </row>
    <row r="5" spans="1:3" ht="13.5" thickBot="1">
      <c r="A5" s="1"/>
      <c r="B5" s="1"/>
      <c r="C5" s="3" t="s">
        <v>0</v>
      </c>
    </row>
    <row r="6" spans="1:3" ht="13.5" thickBot="1">
      <c r="A6" s="4" t="s">
        <v>1</v>
      </c>
      <c r="B6" s="5" t="s">
        <v>2</v>
      </c>
      <c r="C6" s="6" t="s">
        <v>3</v>
      </c>
    </row>
    <row r="7" spans="1:3" ht="13.5" thickBot="1">
      <c r="A7" s="7"/>
      <c r="B7" s="46" t="s">
        <v>36</v>
      </c>
      <c r="C7" s="34">
        <v>995000</v>
      </c>
    </row>
    <row r="8" spans="1:3" ht="13.5" thickBot="1">
      <c r="A8" s="7"/>
      <c r="B8" s="46" t="s">
        <v>37</v>
      </c>
      <c r="C8" s="34">
        <v>18100000</v>
      </c>
    </row>
    <row r="9" spans="1:3" ht="13.5" thickBot="1">
      <c r="A9" s="7"/>
      <c r="B9" s="47" t="s">
        <v>38</v>
      </c>
      <c r="C9" s="34">
        <v>140000</v>
      </c>
    </row>
    <row r="10" spans="1:3" ht="13.5" thickBot="1">
      <c r="A10" s="9"/>
      <c r="B10" s="48" t="s">
        <v>77</v>
      </c>
      <c r="C10" s="34">
        <v>57000</v>
      </c>
    </row>
    <row r="11" spans="1:3" ht="13.5" thickBot="1">
      <c r="A11" s="7"/>
      <c r="B11" s="8"/>
      <c r="C11" s="34"/>
    </row>
    <row r="12" spans="1:3" ht="13.5" thickBot="1">
      <c r="A12" s="10"/>
      <c r="B12" s="8" t="s">
        <v>4</v>
      </c>
      <c r="C12" s="37">
        <f>SUM(C7:C11)</f>
        <v>19292000</v>
      </c>
    </row>
    <row r="15" spans="2:3" ht="13.5">
      <c r="B15" s="39"/>
      <c r="C15" s="45"/>
    </row>
    <row r="16" ht="13.5">
      <c r="B16" s="39"/>
    </row>
    <row r="17" ht="13.5">
      <c r="B17" s="39"/>
    </row>
    <row r="18" ht="13.5">
      <c r="B18" s="39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59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7896600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5151600</v>
      </c>
    </row>
    <row r="7" spans="1:2" ht="12.75">
      <c r="A7" s="16" t="s">
        <v>14</v>
      </c>
      <c r="B7" s="33">
        <v>1745000</v>
      </c>
    </row>
    <row r="8" spans="1:2" ht="12.75">
      <c r="A8" s="16" t="s">
        <v>15</v>
      </c>
      <c r="B8" s="33">
        <v>1000000</v>
      </c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7896600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568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64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700200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303800</v>
      </c>
    </row>
    <row r="7" spans="1:2" ht="12.75">
      <c r="A7" s="16" t="s">
        <v>14</v>
      </c>
      <c r="B7" s="33">
        <v>396400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700200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65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5602000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1092000</v>
      </c>
    </row>
    <row r="7" spans="1:2" ht="12.75">
      <c r="A7" s="16" t="s">
        <v>14</v>
      </c>
      <c r="B7" s="33">
        <v>4510000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5602000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66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4763700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3166700</v>
      </c>
    </row>
    <row r="7" spans="1:2" ht="12.75">
      <c r="A7" s="16" t="s">
        <v>14</v>
      </c>
      <c r="B7" s="33">
        <v>1597000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4763700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298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67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1961000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964000</v>
      </c>
    </row>
    <row r="7" spans="1:2" ht="12.75">
      <c r="A7" s="16" t="s">
        <v>14</v>
      </c>
      <c r="B7" s="33">
        <v>997000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1961000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68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5708400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4075400</v>
      </c>
    </row>
    <row r="7" spans="1:2" ht="12.75">
      <c r="A7" s="16" t="s">
        <v>14</v>
      </c>
      <c r="B7" s="33">
        <v>1633000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5708400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675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69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6971200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1723800</v>
      </c>
    </row>
    <row r="7" spans="1:2" ht="12.75">
      <c r="A7" s="16" t="s">
        <v>14</v>
      </c>
      <c r="B7" s="33">
        <v>5247400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3.5" thickBot="1">
      <c r="A13" s="43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6971200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">
      <c r="A1" s="2"/>
      <c r="B1" s="12"/>
    </row>
    <row r="2" spans="1:2" ht="42.75" customHeight="1" thickBot="1">
      <c r="A2" s="58" t="s">
        <v>74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13047500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5680600</v>
      </c>
    </row>
    <row r="7" spans="1:2" ht="12.75">
      <c r="A7" s="16" t="s">
        <v>14</v>
      </c>
      <c r="B7" s="33">
        <v>4366900</v>
      </c>
    </row>
    <row r="8" spans="1:2" ht="12.75">
      <c r="A8" s="16" t="s">
        <v>15</v>
      </c>
      <c r="B8" s="33">
        <v>3000000</v>
      </c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3.5" thickBot="1">
      <c r="A12" s="29"/>
      <c r="B12" s="32"/>
    </row>
    <row r="13" spans="1:2" ht="13.5" thickBot="1">
      <c r="A13" s="29"/>
      <c r="B13" s="32"/>
    </row>
    <row r="14" spans="1:2" ht="12.75">
      <c r="A14" s="30"/>
      <c r="B14" s="32"/>
    </row>
    <row r="15" spans="1:2" ht="12.75">
      <c r="A15" s="30"/>
      <c r="B15" s="32"/>
    </row>
    <row r="16" spans="1:2" ht="12.75">
      <c r="A16" s="30"/>
      <c r="B16" s="32"/>
    </row>
    <row r="17" spans="1:2" ht="12.75">
      <c r="A17" s="30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13047500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407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0.7109375" style="0" customWidth="1"/>
    <col min="2" max="2" width="13.8515625" style="0" customWidth="1"/>
  </cols>
  <sheetData>
    <row r="1" spans="1:2" ht="15">
      <c r="A1" s="53" t="s">
        <v>35</v>
      </c>
      <c r="B1" s="12"/>
    </row>
    <row r="2" spans="1:2" ht="42.75" customHeight="1" thickBot="1">
      <c r="A2" s="59" t="s">
        <v>70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+B6+B7+B8</f>
        <v>53425700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f>+'прог-1'!B6+'прог-2'!B6+'прог-3'!B6+'прог-4'!B6+'прог-5'!B6+'прог-6'!B6+'прог-7'!B6+'прог-8'!B6+'прог-9'!B6+'прог-10'!B6+'прог-11'!B6+'прог-12'!B6+'прог-13'!B6+'прог-14'!B6+'прог-15'!B6</f>
        <v>23875700</v>
      </c>
    </row>
    <row r="7" spans="1:2" ht="12.75">
      <c r="A7" s="16" t="s">
        <v>14</v>
      </c>
      <c r="B7" s="33">
        <f>+'прог-1'!B7+'прог-2'!B7+'прог-3'!B7+'прог-4'!B7+'прог-5'!B7+'прог-6'!B7+'прог-7'!B7+'прог-8'!B7+'прог-9'!B7+'прог-10'!B7+'прог-11'!B7+'прог-12'!B7+'прог-13'!B7+'прог-14'!B7+'прог-15'!B7</f>
        <v>21903400</v>
      </c>
    </row>
    <row r="8" spans="1:2" ht="12.75">
      <c r="A8" s="16" t="s">
        <v>15</v>
      </c>
      <c r="B8" s="33">
        <f>+'прог-1'!B8+'прог-2'!B8+'прог-3'!B8+'прог-4'!B8+'прог-5'!B8+'прог-6'!B8+'прог-7'!B8+'прог-8'!B8+'прог-9'!B8+'прог-10'!B8+'прог-11'!B8+'прог-12'!B8+'прог-13'!B8+'прог-14'!B8+'прог-15'!B8</f>
        <v>7646600</v>
      </c>
    </row>
    <row r="9" spans="1:2" ht="12.75">
      <c r="A9" s="18"/>
      <c r="B9" s="33"/>
    </row>
    <row r="10" spans="1:2" ht="12.75">
      <c r="A10" s="14" t="s">
        <v>16</v>
      </c>
      <c r="B10" s="32">
        <f>SUM(B12:B17)</f>
        <v>24250000</v>
      </c>
    </row>
    <row r="11" spans="1:2" ht="12.75">
      <c r="A11" s="15" t="s">
        <v>12</v>
      </c>
      <c r="B11" s="32"/>
    </row>
    <row r="12" spans="1:2" ht="12.75">
      <c r="A12" s="50" t="s">
        <v>71</v>
      </c>
      <c r="B12" s="33">
        <f>+'прог-1'!B12+'прог-2'!B12+'прог-3'!B12+'прог-4'!B12+'прог-5'!B12+'прог-6'!B12+'прог-7'!B12+'прог-8'!B12+'прог-9'!B12+'прог-10'!B12+'прог-11'!B12+'прог-12'!B12+'прог-13'!B12+'прог-14'!B12+'прог-15'!B12</f>
        <v>24250000</v>
      </c>
    </row>
    <row r="13" spans="1:2" ht="12.75">
      <c r="A13" s="44"/>
      <c r="B13" s="33"/>
    </row>
    <row r="14" spans="1:2" ht="12.75">
      <c r="A14" s="44"/>
      <c r="B14" s="33"/>
    </row>
    <row r="15" spans="1:2" ht="12.75">
      <c r="A15" s="44"/>
      <c r="B15" s="33"/>
    </row>
    <row r="16" spans="1:2" ht="12.75">
      <c r="A16" s="44"/>
      <c r="B16" s="33"/>
    </row>
    <row r="17" spans="1:2" ht="12.75">
      <c r="A17" s="44"/>
      <c r="B17" s="33"/>
    </row>
    <row r="18" spans="1:2" ht="12.75">
      <c r="A18" s="14"/>
      <c r="B18" s="32"/>
    </row>
    <row r="19" spans="1:2" ht="12.75">
      <c r="A19" s="14" t="s">
        <v>17</v>
      </c>
      <c r="B19" s="32">
        <f>+B4+B10</f>
        <v>77675700</v>
      </c>
    </row>
    <row r="20" spans="1:2" ht="12.75">
      <c r="A20" s="14"/>
      <c r="B20" s="17"/>
    </row>
    <row r="21" spans="1:2" ht="13.5" thickBot="1">
      <c r="A21" s="19" t="s">
        <v>18</v>
      </c>
      <c r="B21" s="52">
        <f>+'прог-1'!B21+'прог-2'!B21+'прог-3'!B21+'прог-4'!B21+'прог-5'!B21+'прог-6'!B21+'прог-7'!B21+'прог-8'!B21+'прог-9'!B21+'прог-10'!B21+'прог-11'!B21+'прог-12'!B21+'прог-13'!B21+'прог-14'!B21+'прог-15'!B21</f>
        <v>2427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10" sqref="C10"/>
    </sheetView>
  </sheetViews>
  <sheetFormatPr defaultColWidth="9.140625" defaultRowHeight="12.75"/>
  <cols>
    <col min="1" max="1" width="15.57421875" style="1" customWidth="1"/>
    <col min="2" max="2" width="66.7109375" style="1" customWidth="1"/>
    <col min="3" max="3" width="17.8515625" style="1" customWidth="1"/>
    <col min="4" max="16384" width="9.140625" style="1" customWidth="1"/>
  </cols>
  <sheetData>
    <row r="1" spans="1:4" ht="53.25" customHeight="1">
      <c r="A1" s="61" t="s">
        <v>75</v>
      </c>
      <c r="B1" s="61"/>
      <c r="C1" s="61"/>
      <c r="D1" s="11"/>
    </row>
    <row r="2" spans="1:4" ht="42.75" customHeight="1">
      <c r="A2" s="35"/>
      <c r="B2" s="35"/>
      <c r="C2" s="35"/>
      <c r="D2" s="11"/>
    </row>
    <row r="3" spans="3:4" ht="13.5" thickBot="1">
      <c r="C3" s="3" t="s">
        <v>0</v>
      </c>
      <c r="D3" s="11"/>
    </row>
    <row r="4" spans="1:4" ht="12.75">
      <c r="A4" s="23" t="s">
        <v>5</v>
      </c>
      <c r="B4" s="24" t="s">
        <v>6</v>
      </c>
      <c r="C4" s="25" t="s">
        <v>7</v>
      </c>
      <c r="D4" s="11"/>
    </row>
    <row r="5" spans="1:4" ht="13.5" thickBot="1">
      <c r="A5" s="26"/>
      <c r="B5" s="27"/>
      <c r="C5" s="28"/>
      <c r="D5" s="11"/>
    </row>
    <row r="6" spans="1:4" ht="12.75">
      <c r="A6" s="23"/>
      <c r="B6" s="21" t="s">
        <v>40</v>
      </c>
      <c r="C6" s="36">
        <f>SUM(C7:C10)</f>
        <v>28219700</v>
      </c>
      <c r="D6" s="11"/>
    </row>
    <row r="7" spans="1:4" ht="12.75">
      <c r="A7" s="31" t="s">
        <v>19</v>
      </c>
      <c r="B7" s="49" t="s">
        <v>41</v>
      </c>
      <c r="C7" s="54">
        <f>'прог-1'!B19</f>
        <v>5855600</v>
      </c>
      <c r="D7" s="11"/>
    </row>
    <row r="8" spans="1:4" ht="12.75">
      <c r="A8" s="31" t="s">
        <v>20</v>
      </c>
      <c r="B8" s="49" t="s">
        <v>42</v>
      </c>
      <c r="C8" s="54">
        <f>'прог-2'!B19</f>
        <v>3346000</v>
      </c>
      <c r="D8" s="11"/>
    </row>
    <row r="9" spans="1:4" ht="12.75">
      <c r="A9" s="31" t="s">
        <v>21</v>
      </c>
      <c r="B9" s="49" t="s">
        <v>43</v>
      </c>
      <c r="C9" s="54">
        <f>'прог-3'!B19</f>
        <v>19018100</v>
      </c>
      <c r="D9" s="11"/>
    </row>
    <row r="10" spans="1:4" ht="12.75">
      <c r="A10" s="31" t="s">
        <v>22</v>
      </c>
      <c r="B10" s="49" t="s">
        <v>76</v>
      </c>
      <c r="C10" s="37">
        <f>'прог-4'!B19</f>
        <v>0</v>
      </c>
      <c r="D10" s="11"/>
    </row>
    <row r="11" spans="1:4" ht="12.75">
      <c r="A11" s="57"/>
      <c r="B11" s="22" t="s">
        <v>44</v>
      </c>
      <c r="C11" s="37">
        <f>SUM(C12:C14)</f>
        <v>2805400</v>
      </c>
      <c r="D11" s="11"/>
    </row>
    <row r="12" spans="1:4" ht="12.75">
      <c r="A12" s="31" t="s">
        <v>23</v>
      </c>
      <c r="B12" s="49" t="s">
        <v>45</v>
      </c>
      <c r="C12" s="38">
        <f>'прог-5'!B19</f>
        <v>847000</v>
      </c>
      <c r="D12" s="11"/>
    </row>
    <row r="13" spans="1:4" ht="12.75">
      <c r="A13" s="31" t="s">
        <v>24</v>
      </c>
      <c r="B13" s="49" t="s">
        <v>46</v>
      </c>
      <c r="C13" s="38">
        <f>'прог-6'!B19</f>
        <v>0</v>
      </c>
      <c r="D13" s="11"/>
    </row>
    <row r="14" spans="1:4" ht="12.75">
      <c r="A14" s="31" t="s">
        <v>25</v>
      </c>
      <c r="B14" s="49" t="s">
        <v>47</v>
      </c>
      <c r="C14" s="38">
        <f>'прог-7'!B19</f>
        <v>1958400</v>
      </c>
      <c r="D14" s="11"/>
    </row>
    <row r="15" spans="1:4" s="2" customFormat="1" ht="12.75">
      <c r="A15" s="55"/>
      <c r="B15" s="22" t="s">
        <v>48</v>
      </c>
      <c r="C15" s="37">
        <f>SUM(C16:C21)</f>
        <v>26631900</v>
      </c>
      <c r="D15" s="42"/>
    </row>
    <row r="16" spans="1:4" s="2" customFormat="1" ht="12.75">
      <c r="A16" s="31" t="s">
        <v>26</v>
      </c>
      <c r="B16" s="49" t="s">
        <v>49</v>
      </c>
      <c r="C16" s="38">
        <f>'прог-8'!B19</f>
        <v>7896600</v>
      </c>
      <c r="D16" s="42"/>
    </row>
    <row r="17" spans="1:4" s="2" customFormat="1" ht="12.75">
      <c r="A17" s="31" t="s">
        <v>27</v>
      </c>
      <c r="B17" s="49" t="s">
        <v>50</v>
      </c>
      <c r="C17" s="38">
        <f>'прог-9'!B19</f>
        <v>700200</v>
      </c>
      <c r="D17" s="42"/>
    </row>
    <row r="18" spans="1:4" ht="12.75">
      <c r="A18" s="31" t="s">
        <v>28</v>
      </c>
      <c r="B18" s="49" t="s">
        <v>51</v>
      </c>
      <c r="C18" s="38">
        <f>'прог-10'!B19</f>
        <v>5602000</v>
      </c>
      <c r="D18" s="11"/>
    </row>
    <row r="19" spans="1:4" ht="12.75">
      <c r="A19" s="31" t="s">
        <v>29</v>
      </c>
      <c r="B19" s="49" t="s">
        <v>52</v>
      </c>
      <c r="C19" s="38">
        <f>'прог-11'!B19</f>
        <v>4763700</v>
      </c>
      <c r="D19" s="11"/>
    </row>
    <row r="20" spans="1:3" ht="25.5">
      <c r="A20" s="31" t="s">
        <v>30</v>
      </c>
      <c r="B20" s="49" t="s">
        <v>53</v>
      </c>
      <c r="C20" s="38">
        <f>'прог-12'!B19</f>
        <v>1961000</v>
      </c>
    </row>
    <row r="21" spans="1:3" ht="12.75">
      <c r="A21" s="31" t="s">
        <v>32</v>
      </c>
      <c r="B21" s="49" t="s">
        <v>54</v>
      </c>
      <c r="C21" s="38">
        <f>'прог-13'!B19</f>
        <v>5708400</v>
      </c>
    </row>
    <row r="22" spans="1:3" ht="13.5" customHeight="1">
      <c r="A22" s="55" t="s">
        <v>33</v>
      </c>
      <c r="B22" s="56" t="s">
        <v>55</v>
      </c>
      <c r="C22" s="37">
        <f>'прог-14'!B19</f>
        <v>6971200</v>
      </c>
    </row>
    <row r="23" spans="1:3" ht="12.75">
      <c r="A23" s="55" t="s">
        <v>34</v>
      </c>
      <c r="B23" s="22" t="s">
        <v>8</v>
      </c>
      <c r="C23" s="37">
        <f>'прог-15'!B19</f>
        <v>13047500</v>
      </c>
    </row>
    <row r="24" spans="1:3" ht="12.75">
      <c r="A24" s="31"/>
      <c r="B24" s="22" t="s">
        <v>31</v>
      </c>
      <c r="C24" s="37">
        <f>+C22+C23+C15+C11+C6</f>
        <v>77675700</v>
      </c>
    </row>
    <row r="25" ht="15.75">
      <c r="B25" s="41"/>
    </row>
    <row r="26" ht="15.75">
      <c r="B26" s="41"/>
    </row>
    <row r="28" ht="15.75">
      <c r="B28" s="41"/>
    </row>
    <row r="29" ht="15.75">
      <c r="B29" s="41"/>
    </row>
    <row r="30" ht="15.75">
      <c r="B30" s="41"/>
    </row>
    <row r="31" spans="1:3" ht="13.5" customHeight="1">
      <c r="A31" s="39"/>
      <c r="B31" s="39"/>
      <c r="C31" s="40"/>
    </row>
    <row r="32" ht="15.75">
      <c r="B32" s="41"/>
    </row>
    <row r="33" ht="15.75">
      <c r="B33" s="41"/>
    </row>
    <row r="34" ht="15.75">
      <c r="B34" s="41"/>
    </row>
    <row r="35" ht="15.75">
      <c r="B35" s="41"/>
    </row>
    <row r="36" ht="15.75">
      <c r="B36" s="41"/>
    </row>
    <row r="37" ht="15.75">
      <c r="B37" s="41"/>
    </row>
    <row r="38" ht="15.75">
      <c r="B38" s="41"/>
    </row>
    <row r="39" spans="1:3" ht="13.5" customHeight="1">
      <c r="A39" s="39"/>
      <c r="B39" s="39"/>
      <c r="C39" s="40"/>
    </row>
    <row r="40" ht="15.75">
      <c r="B40" s="41"/>
    </row>
    <row r="41" ht="15.75">
      <c r="B41" s="41"/>
    </row>
    <row r="42" ht="15.75">
      <c r="B42" s="41"/>
    </row>
    <row r="43" ht="15.75">
      <c r="B43" s="41"/>
    </row>
    <row r="44" spans="1:3" ht="13.5" customHeight="1">
      <c r="A44" s="39"/>
      <c r="B44" s="39"/>
      <c r="C44" s="40"/>
    </row>
    <row r="45" spans="1:3" ht="13.5" customHeight="1">
      <c r="A45" s="39"/>
      <c r="B45" s="39"/>
      <c r="C45" s="40"/>
    </row>
    <row r="46" spans="1:3" ht="13.5">
      <c r="A46" s="39"/>
      <c r="B46" s="39"/>
      <c r="C46" s="40"/>
    </row>
    <row r="48" spans="1:3" ht="13.5">
      <c r="A48" s="39"/>
      <c r="B48" s="39"/>
      <c r="C48" s="39"/>
    </row>
  </sheetData>
  <mergeCells count="1">
    <mergeCell ref="A1:C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78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105600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66900</v>
      </c>
    </row>
    <row r="7" spans="1:2" ht="12.75">
      <c r="A7" s="16" t="s">
        <v>14</v>
      </c>
      <c r="B7" s="33">
        <v>38700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f>SUM(B12)</f>
        <v>5750000</v>
      </c>
    </row>
    <row r="11" spans="1:2" ht="12.75">
      <c r="A11" s="15" t="s">
        <v>12</v>
      </c>
      <c r="B11" s="32"/>
    </row>
    <row r="12" spans="1:2" ht="12.75">
      <c r="A12" s="50" t="s">
        <v>56</v>
      </c>
      <c r="B12" s="33">
        <v>5750000</v>
      </c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5855600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57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146000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99000</v>
      </c>
    </row>
    <row r="7" spans="1:2" ht="12.75">
      <c r="A7" s="16" t="s">
        <v>14</v>
      </c>
      <c r="B7" s="33">
        <v>47000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f>SUM(B12)</f>
        <v>3200000</v>
      </c>
    </row>
    <row r="11" spans="1:2" ht="12.75">
      <c r="A11" s="15" t="s">
        <v>12</v>
      </c>
      <c r="B11" s="32"/>
    </row>
    <row r="12" spans="1:2" ht="12.75">
      <c r="A12" s="50" t="s">
        <v>72</v>
      </c>
      <c r="B12" s="33">
        <v>3200000</v>
      </c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3346000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58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3718100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31500</v>
      </c>
    </row>
    <row r="7" spans="1:2" ht="12.75">
      <c r="A7" s="16" t="s">
        <v>14</v>
      </c>
      <c r="B7" s="33">
        <v>40000</v>
      </c>
    </row>
    <row r="8" spans="1:2" ht="12.75">
      <c r="A8" s="16" t="s">
        <v>15</v>
      </c>
      <c r="B8" s="33">
        <v>3646600</v>
      </c>
    </row>
    <row r="9" spans="1:2" ht="12.75">
      <c r="A9" s="18"/>
      <c r="B9" s="33"/>
    </row>
    <row r="10" spans="1:2" ht="12.75">
      <c r="A10" s="14" t="s">
        <v>16</v>
      </c>
      <c r="B10" s="32">
        <f>SUM(B12)</f>
        <v>15300000</v>
      </c>
    </row>
    <row r="11" spans="1:2" ht="12.75">
      <c r="A11" s="15" t="s">
        <v>12</v>
      </c>
      <c r="B11" s="32"/>
    </row>
    <row r="12" spans="1:2" ht="12.75">
      <c r="A12" s="50" t="s">
        <v>73</v>
      </c>
      <c r="B12" s="33">
        <v>15300000</v>
      </c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19018100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61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/>
    </row>
    <row r="7" spans="1:2" ht="12.75">
      <c r="A7" s="16" t="s">
        <v>14</v>
      </c>
      <c r="B7" s="33"/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0</v>
      </c>
    </row>
    <row r="20" spans="1:2" ht="12.75">
      <c r="A20" s="14"/>
      <c r="B20" s="17"/>
    </row>
    <row r="21" spans="1:2" ht="13.5" thickBot="1">
      <c r="A21" s="19" t="s">
        <v>18</v>
      </c>
      <c r="B2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62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847000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311000</v>
      </c>
    </row>
    <row r="7" spans="1:2" ht="12.75">
      <c r="A7" s="16" t="s">
        <v>14</v>
      </c>
      <c r="B7" s="33">
        <v>536000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847000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63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/>
    </row>
    <row r="7" spans="1:2" ht="12.75">
      <c r="A7" s="16" t="s">
        <v>14</v>
      </c>
      <c r="B7" s="33"/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0</v>
      </c>
    </row>
    <row r="20" spans="1:2" ht="12.75">
      <c r="A20" s="14"/>
      <c r="B20" s="17"/>
    </row>
    <row r="21" spans="1:2" ht="13.5" thickBot="1">
      <c r="A21" s="19" t="s">
        <v>18</v>
      </c>
      <c r="B2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14.28125" style="0" customWidth="1"/>
  </cols>
  <sheetData>
    <row r="1" spans="1:2" ht="15">
      <c r="A1" s="51"/>
      <c r="B1" s="12"/>
    </row>
    <row r="2" spans="1:2" ht="42.75" customHeight="1" thickBot="1">
      <c r="A2" s="58" t="s">
        <v>60</v>
      </c>
      <c r="B2" s="13" t="s">
        <v>9</v>
      </c>
    </row>
    <row r="3" spans="1:2" ht="13.5" thickBot="1">
      <c r="A3" s="4" t="s">
        <v>10</v>
      </c>
      <c r="B3" s="6" t="s">
        <v>3</v>
      </c>
    </row>
    <row r="4" spans="1:2" ht="12.75">
      <c r="A4" s="14" t="s">
        <v>11</v>
      </c>
      <c r="B4" s="32">
        <f>SUM(B6:B8)</f>
        <v>1958400</v>
      </c>
    </row>
    <row r="5" spans="1:2" ht="12.75">
      <c r="A5" s="15" t="s">
        <v>12</v>
      </c>
      <c r="B5" s="32"/>
    </row>
    <row r="6" spans="1:2" ht="12.75">
      <c r="A6" s="16" t="s">
        <v>13</v>
      </c>
      <c r="B6" s="33">
        <v>1209400</v>
      </c>
    </row>
    <row r="7" spans="1:2" ht="12.75">
      <c r="A7" s="16" t="s">
        <v>14</v>
      </c>
      <c r="B7" s="33">
        <v>749000</v>
      </c>
    </row>
    <row r="8" spans="1:2" ht="12.75">
      <c r="A8" s="16" t="s">
        <v>15</v>
      </c>
      <c r="B8" s="33"/>
    </row>
    <row r="9" spans="1:2" ht="12.75">
      <c r="A9" s="18"/>
      <c r="B9" s="33"/>
    </row>
    <row r="10" spans="1:2" ht="12.75">
      <c r="A10" s="14" t="s">
        <v>16</v>
      </c>
      <c r="B10" s="32">
        <v>0</v>
      </c>
    </row>
    <row r="11" spans="1:2" ht="12.75">
      <c r="A11" s="15" t="s">
        <v>12</v>
      </c>
      <c r="B11" s="32"/>
    </row>
    <row r="12" spans="1:2" ht="12.75">
      <c r="A12" s="44"/>
      <c r="B12" s="32"/>
    </row>
    <row r="13" spans="1:2" ht="12.75">
      <c r="A13" s="44"/>
      <c r="B13" s="32"/>
    </row>
    <row r="14" spans="1:2" ht="12.75">
      <c r="A14" s="44"/>
      <c r="B14" s="32"/>
    </row>
    <row r="15" spans="1:2" ht="12.75">
      <c r="A15" s="44"/>
      <c r="B15" s="32"/>
    </row>
    <row r="16" spans="1:2" ht="12.75">
      <c r="A16" s="44"/>
      <c r="B16" s="32"/>
    </row>
    <row r="17" spans="1:2" ht="12.75">
      <c r="A17" s="44"/>
      <c r="B17" s="32"/>
    </row>
    <row r="18" spans="1:2" ht="12.75">
      <c r="A18" s="14"/>
      <c r="B18" s="32"/>
    </row>
    <row r="19" spans="1:2" ht="12.75">
      <c r="A19" s="14" t="s">
        <v>17</v>
      </c>
      <c r="B19" s="32">
        <f>B4+B10</f>
        <v>1958400</v>
      </c>
    </row>
    <row r="20" spans="1:2" ht="12.75">
      <c r="A20" s="14"/>
      <c r="B20" s="17"/>
    </row>
    <row r="21" spans="1:2" ht="13.5" thickBot="1">
      <c r="A21" s="19" t="s">
        <v>18</v>
      </c>
      <c r="B21" s="20">
        <v>142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sveta</cp:lastModifiedBy>
  <cp:lastPrinted>2008-01-15T14:11:44Z</cp:lastPrinted>
  <dcterms:created xsi:type="dcterms:W3CDTF">2007-01-15T10:46:35Z</dcterms:created>
  <dcterms:modified xsi:type="dcterms:W3CDTF">2008-02-22T08:21:33Z</dcterms:modified>
  <cp:category/>
  <cp:version/>
  <cp:contentType/>
  <cp:contentStatus/>
</cp:coreProperties>
</file>