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954" activeTab="0"/>
  </bookViews>
  <sheets>
    <sheet name="приходи" sheetId="1" r:id="rId1"/>
    <sheet name="пол-пр." sheetId="2" r:id="rId2"/>
    <sheet name="прог-1" sheetId="3" r:id="rId3"/>
    <sheet name="прог-2" sheetId="4" r:id="rId4"/>
    <sheet name="прог-3" sheetId="5" r:id="rId5"/>
    <sheet name="прог-4" sheetId="6" r:id="rId6"/>
    <sheet name="прог-5" sheetId="7" r:id="rId7"/>
    <sheet name="прог-6" sheetId="8" r:id="rId8"/>
    <sheet name="прог-7" sheetId="9" r:id="rId9"/>
    <sheet name="прог-8" sheetId="10" r:id="rId10"/>
    <sheet name="прог-9" sheetId="11" r:id="rId11"/>
    <sheet name="прог-10" sheetId="12" r:id="rId12"/>
    <sheet name="прог-11" sheetId="13" r:id="rId13"/>
    <sheet name="прог-12" sheetId="14" r:id="rId14"/>
    <sheet name="прог-13" sheetId="15" r:id="rId15"/>
    <sheet name="прог-14" sheetId="16" r:id="rId16"/>
    <sheet name="прог-15" sheetId="17" r:id="rId17"/>
    <sheet name="прог-16" sheetId="18" r:id="rId18"/>
    <sheet name="прог-17" sheetId="19" r:id="rId19"/>
    <sheet name="прог-18" sheetId="20" r:id="rId20"/>
    <sheet name="прог-19" sheetId="21" r:id="rId21"/>
    <sheet name="прог-20" sheetId="22" r:id="rId22"/>
    <sheet name="прог-21" sheetId="23" r:id="rId23"/>
    <sheet name="прог-22" sheetId="24" r:id="rId24"/>
    <sheet name="прог-23" sheetId="25" r:id="rId25"/>
    <sheet name="прог-24" sheetId="26" r:id="rId26"/>
    <sheet name="прог-25" sheetId="27" r:id="rId27"/>
    <sheet name="общо" sheetId="28" r:id="rId28"/>
  </sheets>
  <definedNames>
    <definedName name="OLE_LINK1" localSheetId="20">'прог-19'!$A$2</definedName>
    <definedName name="OLE_LINK1" localSheetId="21">'прог-20'!$A$2</definedName>
    <definedName name="OLE_LINK1" localSheetId="22">'прог-21'!$A$2</definedName>
    <definedName name="OLE_LINK1" localSheetId="23">'прог-22'!$A$2</definedName>
    <definedName name="OLE_LINK1" localSheetId="24">'прог-23'!$A$2</definedName>
    <definedName name="OLE_LINK1" localSheetId="25">'прог-24'!$A$2</definedName>
  </definedNames>
  <calcPr fullCalcOnLoad="1"/>
</workbook>
</file>

<file path=xl/sharedStrings.xml><?xml version="1.0" encoding="utf-8"?>
<sst xmlns="http://schemas.openxmlformats.org/spreadsheetml/2006/main" count="393" uniqueCount="115">
  <si>
    <t>(в лева)</t>
  </si>
  <si>
    <t>№</t>
  </si>
  <si>
    <t>Наименование на прихода</t>
  </si>
  <si>
    <t xml:space="preserve">Сума </t>
  </si>
  <si>
    <t>ОБЩО:</t>
  </si>
  <si>
    <t>Програма №</t>
  </si>
  <si>
    <t>Сума</t>
  </si>
  <si>
    <t>Администрация</t>
  </si>
  <si>
    <t>Разходи по програмата</t>
  </si>
  <si>
    <t>I.Общо ведомствени разходи</t>
  </si>
  <si>
    <t>от тях за:</t>
  </si>
  <si>
    <t>Персонал</t>
  </si>
  <si>
    <t>Издръжка</t>
  </si>
  <si>
    <t>Капиталови разходи</t>
  </si>
  <si>
    <t>II.Администрирани разходни параграфи по бюджета</t>
  </si>
  <si>
    <t>Общо разходи ( I + II )</t>
  </si>
  <si>
    <t>Общо:</t>
  </si>
  <si>
    <t xml:space="preserve">Приходи </t>
  </si>
  <si>
    <t xml:space="preserve">Разходи </t>
  </si>
  <si>
    <t>Наименования на политиките и програмите</t>
  </si>
  <si>
    <t>Други програми</t>
  </si>
  <si>
    <t>Разходи</t>
  </si>
  <si>
    <t>(лева)</t>
  </si>
  <si>
    <t>Програма 1: Развитие на железопътната инфраструктура и комбиниран транспорт</t>
  </si>
  <si>
    <t>Програма 2: Развитие на инфраструктурата във водния транспорт</t>
  </si>
  <si>
    <t>Програма 3: Развитие на инфраструктурата във въздушния транспорт</t>
  </si>
  <si>
    <t>Програма 4: Политика в пътната инфраструктура</t>
  </si>
  <si>
    <t>Програма 5: Регулиране на достъпа до пазара и професията</t>
  </si>
  <si>
    <t>Програма 6: Общодостъпен транспорт</t>
  </si>
  <si>
    <t>Програма 7: Проучване и поддържане на водните пътища</t>
  </si>
  <si>
    <t>Програма 8: Контрол и осигуряване на стандарти в автомобилния транспорт</t>
  </si>
  <si>
    <t>Програма 9: Контрол и осигуряване на стандарти в железопътния транспорт</t>
  </si>
  <si>
    <t>Програма 10: Контрол и осигуряване на стандарти във въздушния транспорт</t>
  </si>
  <si>
    <t>Програма 11: Контрол и осигуряване на стандарти във водния транспорт</t>
  </si>
  <si>
    <t>Програма 12: Управление при кризи, превенция на риска, търсене и спасяване, разследване на произшествия</t>
  </si>
  <si>
    <t>Програма 13: Медицинска и психологическа експертиза</t>
  </si>
  <si>
    <t>Програма 14: Електронни съобщения</t>
  </si>
  <si>
    <t>Програма 15: Управление на радиочестотния спектър и позициите на геостационарната орбита на Република България</t>
  </si>
  <si>
    <t>Програма 16: Развитие на инфраструктура за широколентов достъп</t>
  </si>
  <si>
    <t>Програма 17: Развитие и поддържане на мрежи и обекти за националната сигурност</t>
  </si>
  <si>
    <t>Програма 18: Информационно общество и иновации</t>
  </si>
  <si>
    <t>Програма 19: Развитие на електронното управление</t>
  </si>
  <si>
    <t>Програма 20: Оперативна съвместимост и информационна сигурност</t>
  </si>
  <si>
    <t>Програма 21: Достъп до пространствени бази данни</t>
  </si>
  <si>
    <t>Програма 22: Гарантиране и развитие на пощенските услуги</t>
  </si>
  <si>
    <t>Програма 23: Маркоиздаване и маркосъхранение</t>
  </si>
  <si>
    <t>Програма 24: Авиоотряд 28</t>
  </si>
  <si>
    <t>Програма 25: Администрация</t>
  </si>
  <si>
    <t xml:space="preserve">Бюджет на Министерство на транспорта, информационните технологии и съобщенията за 2010 г. по програми      
</t>
  </si>
  <si>
    <t>Приходи и доходи от собственост</t>
  </si>
  <si>
    <t>Държавни такси</t>
  </si>
  <si>
    <t>Глоби, санкции и наказателни лихви</t>
  </si>
  <si>
    <t>Други неданъчни приходи</t>
  </si>
  <si>
    <t>Политика за модернизиране на транспортната инфраструктура</t>
  </si>
  <si>
    <t>“Развитие на железопътната инфраструктура и комбиниран транспорт”</t>
  </si>
  <si>
    <t>“Развитие на инфраструктурата във водния транспорт”</t>
  </si>
  <si>
    <t xml:space="preserve"> “Развитие на инфраструктурата във въздушния транспорт”</t>
  </si>
  <si>
    <t>Програма 1</t>
  </si>
  <si>
    <t>Програма 2</t>
  </si>
  <si>
    <t>Програма 3</t>
  </si>
  <si>
    <t>Програма 4</t>
  </si>
  <si>
    <t xml:space="preserve"> “Политика в пътната инфраструктура”</t>
  </si>
  <si>
    <t>Програма 5</t>
  </si>
  <si>
    <t>Програма 6</t>
  </si>
  <si>
    <t>Програма 7</t>
  </si>
  <si>
    <t>“Регулиране на достъпа до пазара и професията”</t>
  </si>
  <si>
    <t>“Общодостъпен транспорт”</t>
  </si>
  <si>
    <t>“Проучване и поддържане на водните пътища”</t>
  </si>
  <si>
    <t>Политика за подобряване организацията и управлението на транспорта</t>
  </si>
  <si>
    <t>Политика за безопасност, сигурност и екологосъобразност в транспорта</t>
  </si>
  <si>
    <t>Програма 8</t>
  </si>
  <si>
    <t>“Контрол и осигуряване на стандарти в автомобилния транспорт”</t>
  </si>
  <si>
    <t>Програма 9</t>
  </si>
  <si>
    <t>“Контрол и осигуряване на стандарти в железопътния транспорт”</t>
  </si>
  <si>
    <t>Програма 10</t>
  </si>
  <si>
    <t>“Контрол и осигуряване на стандарти във въздушния транспорт”</t>
  </si>
  <si>
    <t>Програма 11</t>
  </si>
  <si>
    <t>“Контрол и осигуряване на стандарти във водния транспорт”</t>
  </si>
  <si>
    <t>Програма 12</t>
  </si>
  <si>
    <t>“Управление при кризи, превенция на риска, търсене и спасяване, разследване на произшествия”</t>
  </si>
  <si>
    <t>Програма 13</t>
  </si>
  <si>
    <t>“Медицинска и психологическа експертиза”</t>
  </si>
  <si>
    <t>Програма 14</t>
  </si>
  <si>
    <t>Програма 15</t>
  </si>
  <si>
    <t>Програма 16</t>
  </si>
  <si>
    <t>Програма 17</t>
  </si>
  <si>
    <t>Програма 19</t>
  </si>
  <si>
    <t>Програма 20</t>
  </si>
  <si>
    <t>Политика в областта на електронните съобщения</t>
  </si>
  <si>
    <t>“Електронни съобщения”</t>
  </si>
  <si>
    <t>“Управление на радиочестотния спектър и позициите на геостационарната орбита на Република България”</t>
  </si>
  <si>
    <t>“Развитие на инфраструктура за широколентов достъп”</t>
  </si>
  <si>
    <t>“Развитие и поддържане на мрежи и обекти за националната сигурност”</t>
  </si>
  <si>
    <t>Програма 18</t>
  </si>
  <si>
    <t>Политика в областта на развитието на информационното общество</t>
  </si>
  <si>
    <t>“Информационно общество и иновации”</t>
  </si>
  <si>
    <t>“Развитие на електронното управление”</t>
  </si>
  <si>
    <t>“Оперативна съвместимост и информационна сигурност”</t>
  </si>
  <si>
    <t>“Достъп до пространствени бази данни”</t>
  </si>
  <si>
    <t>Програма 21</t>
  </si>
  <si>
    <t>Програма 22</t>
  </si>
  <si>
    <t>Политика в областта на устойчиво развитие на пощенския сектор</t>
  </si>
  <si>
    <t>Програма 23</t>
  </si>
  <si>
    <t>“Гарантиране и развитие на пощенските услуги”</t>
  </si>
  <si>
    <t>“Маркоиздаване и маркосъхранение”</t>
  </si>
  <si>
    <t>Авиоотряд 28</t>
  </si>
  <si>
    <t>Програма 24</t>
  </si>
  <si>
    <t>Програма 25</t>
  </si>
  <si>
    <t>Разпределение на ведомствените и администрираните разходи за 2010 г. - общо</t>
  </si>
  <si>
    <t>Капиталови разходи за изграждането на обекти на железопътната инфраструктура</t>
  </si>
  <si>
    <t>Капиталови разходи за изграждането на обект свързан с водната инфраструктура</t>
  </si>
  <si>
    <t>Капиталови разходи за изграждането на обект свързан с въздушната инфраструктура</t>
  </si>
  <si>
    <t>Разходи по програмите на Министерство на транспорта, информационните технологии и съобщенията - общо</t>
  </si>
  <si>
    <t>Капиталови разходи за изграждане на инфраструктурни обекти</t>
  </si>
  <si>
    <t>Капиталови разходи за изграждане на електронни съобщителни мрежи и информационни системи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</si>
</sst>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"/>
    <numFmt numFmtId="185" formatCode="0.0"/>
  </numFmts>
  <fonts count="16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0"/>
      <name val="Courier New"/>
      <family val="3"/>
    </font>
    <font>
      <sz val="12"/>
      <color indexed="8"/>
      <name val="TimesNewRomanPSMT"/>
      <family val="0"/>
    </font>
    <font>
      <b/>
      <sz val="10"/>
      <name val="Arial"/>
      <family val="2"/>
    </font>
    <font>
      <b/>
      <sz val="10"/>
      <color indexed="8"/>
      <name val="TimesNewRomanPSMT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left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/>
    </xf>
    <xf numFmtId="3" fontId="1" fillId="0" borderId="4" xfId="0" applyNumberFormat="1" applyFont="1" applyBorder="1" applyAlignment="1">
      <alignment horizontal="right"/>
    </xf>
    <xf numFmtId="0" fontId="2" fillId="0" borderId="0" xfId="0" applyFont="1" applyAlignment="1">
      <alignment horizontal="center" wrapText="1"/>
    </xf>
    <xf numFmtId="3" fontId="3" fillId="0" borderId="15" xfId="0" applyNumberFormat="1" applyFont="1" applyBorder="1" applyAlignment="1">
      <alignment horizontal="right"/>
    </xf>
    <xf numFmtId="3" fontId="3" fillId="0" borderId="16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2" fillId="0" borderId="0" xfId="0" applyFont="1" applyAlignment="1">
      <alignment vertical="top" wrapText="1"/>
    </xf>
    <xf numFmtId="4" fontId="12" fillId="0" borderId="0" xfId="0" applyNumberFormat="1" applyFont="1" applyAlignment="1">
      <alignment horizontal="right" vertical="top" wrapText="1"/>
    </xf>
    <xf numFmtId="0" fontId="13" fillId="0" borderId="0" xfId="0" applyFont="1" applyAlignment="1">
      <alignment/>
    </xf>
    <xf numFmtId="9" fontId="12" fillId="0" borderId="0" xfId="21" applyFont="1" applyAlignment="1">
      <alignment/>
    </xf>
    <xf numFmtId="184" fontId="14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184" fontId="14" fillId="0" borderId="0" xfId="0" applyNumberFormat="1" applyFont="1" applyBorder="1" applyAlignment="1">
      <alignment horizontal="right" wrapText="1"/>
    </xf>
    <xf numFmtId="184" fontId="14" fillId="0" borderId="0" xfId="0" applyNumberFormat="1" applyFont="1" applyBorder="1" applyAlignment="1">
      <alignment horizontal="right"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3" fillId="0" borderId="12" xfId="0" applyFont="1" applyBorder="1" applyAlignment="1">
      <alignment horizontal="left" wrapText="1"/>
    </xf>
    <xf numFmtId="3" fontId="3" fillId="0" borderId="13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right" vertical="top" wrapText="1"/>
    </xf>
    <xf numFmtId="3" fontId="5" fillId="0" borderId="21" xfId="0" applyNumberFormat="1" applyFont="1" applyBorder="1" applyAlignment="1">
      <alignment horizontal="right" vertical="top" wrapText="1"/>
    </xf>
    <xf numFmtId="3" fontId="7" fillId="0" borderId="21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horizontal="right" vertical="top" wrapText="1"/>
    </xf>
    <xf numFmtId="0" fontId="3" fillId="0" borderId="22" xfId="0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5" fillId="0" borderId="24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7" fillId="0" borderId="25" xfId="0" applyFont="1" applyBorder="1" applyAlignment="1">
      <alignment horizontal="right" vertical="top" wrapText="1"/>
    </xf>
    <xf numFmtId="0" fontId="5" fillId="0" borderId="25" xfId="0" applyFont="1" applyBorder="1" applyAlignment="1">
      <alignment vertical="top" wrapText="1"/>
    </xf>
    <xf numFmtId="0" fontId="11" fillId="0" borderId="25" xfId="0" applyFont="1" applyBorder="1" applyAlignment="1">
      <alignment wrapText="1"/>
    </xf>
    <xf numFmtId="0" fontId="5" fillId="0" borderId="23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13" fillId="0" borderId="26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3" fillId="0" borderId="14" xfId="0" applyFont="1" applyBorder="1" applyAlignment="1">
      <alignment/>
    </xf>
    <xf numFmtId="0" fontId="15" fillId="0" borderId="0" xfId="0" applyFont="1" applyAlignment="1">
      <alignment horizontal="left"/>
    </xf>
    <xf numFmtId="3" fontId="1" fillId="0" borderId="16" xfId="0" applyNumberFormat="1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 quotePrefix="1">
      <alignment horizontal="center" wrapText="1"/>
    </xf>
    <xf numFmtId="0" fontId="2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8" sqref="C8"/>
    </sheetView>
  </sheetViews>
  <sheetFormatPr defaultColWidth="9.140625" defaultRowHeight="12.75"/>
  <cols>
    <col min="2" max="2" width="49.57421875" style="0" customWidth="1"/>
    <col min="3" max="3" width="16.00390625" style="0" bestFit="1" customWidth="1"/>
  </cols>
  <sheetData>
    <row r="1" spans="1:3" ht="14.25">
      <c r="A1" s="66"/>
      <c r="B1" s="66"/>
      <c r="C1" s="66"/>
    </row>
    <row r="2" spans="1:3" ht="54" customHeight="1">
      <c r="A2" s="67" t="s">
        <v>48</v>
      </c>
      <c r="B2" s="68"/>
      <c r="C2" s="68"/>
    </row>
    <row r="3" spans="1:3" ht="14.25">
      <c r="A3" s="68" t="s">
        <v>17</v>
      </c>
      <c r="B3" s="68"/>
      <c r="C3" s="68"/>
    </row>
    <row r="4" spans="1:3" ht="12.75">
      <c r="A4" s="1"/>
      <c r="B4" s="2"/>
      <c r="C4" s="1"/>
    </row>
    <row r="5" spans="1:3" ht="13.5" thickBot="1">
      <c r="A5" s="1"/>
      <c r="B5" s="1"/>
      <c r="C5" s="3" t="s">
        <v>0</v>
      </c>
    </row>
    <row r="6" spans="1:3" ht="13.5" thickBot="1">
      <c r="A6" s="4" t="s">
        <v>1</v>
      </c>
      <c r="B6" s="5" t="s">
        <v>2</v>
      </c>
      <c r="C6" s="6" t="s">
        <v>3</v>
      </c>
    </row>
    <row r="7" spans="1:3" ht="13.5" thickBot="1">
      <c r="A7" s="7"/>
      <c r="B7" s="8" t="s">
        <v>49</v>
      </c>
      <c r="C7" s="23">
        <v>1100000</v>
      </c>
    </row>
    <row r="8" spans="1:3" ht="13.5" thickBot="1">
      <c r="A8" s="7"/>
      <c r="B8" s="8" t="s">
        <v>50</v>
      </c>
      <c r="C8" s="23">
        <v>22100000</v>
      </c>
    </row>
    <row r="9" spans="1:3" ht="13.5" thickBot="1">
      <c r="A9" s="7"/>
      <c r="B9" s="9" t="s">
        <v>51</v>
      </c>
      <c r="C9" s="23">
        <v>3800000</v>
      </c>
    </row>
    <row r="10" spans="1:3" ht="13.5" thickBot="1">
      <c r="A10" s="10"/>
      <c r="B10" s="11" t="s">
        <v>52</v>
      </c>
      <c r="C10" s="23">
        <v>74000</v>
      </c>
    </row>
    <row r="11" spans="1:3" ht="13.5" thickBot="1">
      <c r="A11" s="7"/>
      <c r="B11" s="8"/>
      <c r="C11" s="23"/>
    </row>
    <row r="12" spans="1:3" ht="13.5" thickBot="1">
      <c r="A12" s="12"/>
      <c r="B12" s="8" t="s">
        <v>4</v>
      </c>
      <c r="C12" s="26">
        <f>SUM(C7:C11)</f>
        <v>27074000</v>
      </c>
    </row>
    <row r="15" spans="2:3" ht="13.5">
      <c r="B15" s="28"/>
      <c r="C15" s="31"/>
    </row>
    <row r="16" ht="13.5">
      <c r="B16" s="28"/>
    </row>
    <row r="17" ht="13.5">
      <c r="B17" s="28"/>
    </row>
    <row r="18" ht="13.5">
      <c r="B18" s="28"/>
    </row>
  </sheetData>
  <mergeCells count="3">
    <mergeCell ref="A1:C1"/>
    <mergeCell ref="A2:C2"/>
    <mergeCell ref="A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1" sqref="B11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30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7268618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5343060</v>
      </c>
    </row>
    <row r="7" spans="1:2" ht="12.75">
      <c r="A7" s="54" t="s">
        <v>12</v>
      </c>
      <c r="B7" s="48">
        <v>1675558</v>
      </c>
    </row>
    <row r="8" spans="1:2" ht="12.75">
      <c r="A8" s="54" t="s">
        <v>13</v>
      </c>
      <c r="B8" s="48">
        <v>250000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7268618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31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715303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357543</v>
      </c>
    </row>
    <row r="7" spans="1:2" ht="12.75">
      <c r="A7" s="54" t="s">
        <v>12</v>
      </c>
      <c r="B7" s="48">
        <v>357760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715303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32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5629454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1198984</v>
      </c>
    </row>
    <row r="7" spans="1:2" ht="12.75">
      <c r="A7" s="54" t="s">
        <v>12</v>
      </c>
      <c r="B7" s="48">
        <v>4430470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5629454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33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6262740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3896322</v>
      </c>
    </row>
    <row r="7" spans="1:2" ht="12.75">
      <c r="A7" s="54" t="s">
        <v>12</v>
      </c>
      <c r="B7" s="48">
        <v>1966418</v>
      </c>
    </row>
    <row r="8" spans="1:2" ht="12.75">
      <c r="A8" s="54" t="s">
        <v>13</v>
      </c>
      <c r="B8" s="48">
        <v>400000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6262740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34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1304117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728875</v>
      </c>
    </row>
    <row r="7" spans="1:2" ht="12.75">
      <c r="A7" s="54" t="s">
        <v>12</v>
      </c>
      <c r="B7" s="48">
        <v>575242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1304117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35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5283815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4033815</v>
      </c>
    </row>
    <row r="7" spans="1:2" ht="12.75">
      <c r="A7" s="54" t="s">
        <v>12</v>
      </c>
      <c r="B7" s="48">
        <v>1250000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5283815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36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197265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112863</v>
      </c>
    </row>
    <row r="7" spans="1:2" ht="12.75">
      <c r="A7" s="54" t="s">
        <v>12</v>
      </c>
      <c r="B7" s="48">
        <v>84402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197265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37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136042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84652</v>
      </c>
    </row>
    <row r="7" spans="1:2" ht="12.75">
      <c r="A7" s="54" t="s">
        <v>12</v>
      </c>
      <c r="B7" s="48">
        <v>51390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136042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38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204382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126979</v>
      </c>
    </row>
    <row r="7" spans="1:2" ht="12.75">
      <c r="A7" s="54" t="s">
        <v>12</v>
      </c>
      <c r="B7" s="48">
        <v>77403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204382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13" sqref="B13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39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11725768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6024868</v>
      </c>
    </row>
    <row r="7" spans="1:2" ht="12.75">
      <c r="A7" s="54" t="s">
        <v>12</v>
      </c>
      <c r="B7" s="48">
        <v>5700900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1430000</v>
      </c>
    </row>
    <row r="11" spans="1:2" ht="12.75">
      <c r="A11" s="53" t="s">
        <v>10</v>
      </c>
      <c r="B11" s="47"/>
    </row>
    <row r="12" spans="1:2" ht="12.75">
      <c r="A12" s="54"/>
      <c r="B12" s="48"/>
    </row>
    <row r="13" spans="1:2" ht="24">
      <c r="A13" s="54" t="s">
        <v>114</v>
      </c>
      <c r="B13" s="48">
        <v>1430000</v>
      </c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13155768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workbookViewId="0" topLeftCell="A1">
      <selection activeCell="G8" sqref="G8"/>
    </sheetView>
  </sheetViews>
  <sheetFormatPr defaultColWidth="9.140625" defaultRowHeight="12.75"/>
  <cols>
    <col min="1" max="1" width="15.57421875" style="1" customWidth="1"/>
    <col min="2" max="2" width="66.7109375" style="1" customWidth="1"/>
    <col min="3" max="3" width="17.8515625" style="1" customWidth="1"/>
    <col min="4" max="16384" width="9.140625" style="1" customWidth="1"/>
  </cols>
  <sheetData>
    <row r="1" spans="1:4" ht="33" customHeight="1">
      <c r="A1" s="68" t="s">
        <v>18</v>
      </c>
      <c r="B1" s="68"/>
      <c r="C1" s="68"/>
      <c r="D1" s="13"/>
    </row>
    <row r="2" spans="1:4" ht="11.25" customHeight="1">
      <c r="A2" s="24"/>
      <c r="B2" s="24"/>
      <c r="C2" s="24"/>
      <c r="D2" s="13"/>
    </row>
    <row r="3" spans="3:4" ht="13.5" thickBot="1">
      <c r="C3" s="3" t="s">
        <v>0</v>
      </c>
      <c r="D3" s="13"/>
    </row>
    <row r="4" spans="1:4" ht="12.75">
      <c r="A4" s="15" t="s">
        <v>5</v>
      </c>
      <c r="B4" s="16" t="s">
        <v>19</v>
      </c>
      <c r="C4" s="17" t="s">
        <v>6</v>
      </c>
      <c r="D4" s="13"/>
    </row>
    <row r="5" spans="1:4" ht="13.5" thickBot="1">
      <c r="A5" s="19"/>
      <c r="B5" s="20"/>
      <c r="C5" s="21"/>
      <c r="D5" s="13"/>
    </row>
    <row r="6" spans="1:4" ht="12.75">
      <c r="A6" s="18"/>
      <c r="B6" s="14" t="s">
        <v>53</v>
      </c>
      <c r="C6" s="25">
        <f>SUM(C7:C10)</f>
        <v>11569490</v>
      </c>
      <c r="D6" s="32"/>
    </row>
    <row r="7" spans="1:4" ht="12.75">
      <c r="A7" s="22" t="s">
        <v>57</v>
      </c>
      <c r="B7" s="61" t="s">
        <v>54</v>
      </c>
      <c r="C7" s="64">
        <v>4808231</v>
      </c>
      <c r="D7" s="33"/>
    </row>
    <row r="8" spans="1:4" ht="12.75">
      <c r="A8" s="22" t="s">
        <v>58</v>
      </c>
      <c r="B8" s="61" t="s">
        <v>55</v>
      </c>
      <c r="C8" s="64">
        <v>3515378</v>
      </c>
      <c r="D8" s="33"/>
    </row>
    <row r="9" spans="1:4" ht="12.75">
      <c r="A9" s="22" t="s">
        <v>59</v>
      </c>
      <c r="B9" s="61" t="s">
        <v>56</v>
      </c>
      <c r="C9" s="64">
        <v>3245881</v>
      </c>
      <c r="D9" s="33"/>
    </row>
    <row r="10" spans="1:4" ht="12.75">
      <c r="A10" s="22" t="s">
        <v>60</v>
      </c>
      <c r="B10" s="61" t="s">
        <v>61</v>
      </c>
      <c r="C10" s="64">
        <v>0</v>
      </c>
      <c r="D10" s="33"/>
    </row>
    <row r="11" spans="1:4" ht="12.75">
      <c r="A11" s="36"/>
      <c r="B11" s="41" t="s">
        <v>68</v>
      </c>
      <c r="C11" s="26">
        <f>SUM(C12:C14)</f>
        <v>2530550</v>
      </c>
      <c r="D11" s="34"/>
    </row>
    <row r="12" spans="1:4" ht="12.75">
      <c r="A12" s="22" t="s">
        <v>62</v>
      </c>
      <c r="B12" s="61" t="s">
        <v>65</v>
      </c>
      <c r="C12" s="27">
        <v>430597</v>
      </c>
      <c r="D12" s="33"/>
    </row>
    <row r="13" spans="1:4" ht="12.75">
      <c r="A13" s="22" t="s">
        <v>63</v>
      </c>
      <c r="B13" s="61" t="s">
        <v>66</v>
      </c>
      <c r="C13" s="27">
        <v>0</v>
      </c>
      <c r="D13" s="33"/>
    </row>
    <row r="14" spans="1:4" ht="12.75">
      <c r="A14" s="22" t="s">
        <v>64</v>
      </c>
      <c r="B14" s="61" t="s">
        <v>67</v>
      </c>
      <c r="C14" s="27">
        <v>2099953</v>
      </c>
      <c r="D14" s="33"/>
    </row>
    <row r="15" spans="1:4" ht="12.75">
      <c r="A15" s="62"/>
      <c r="B15" s="41" t="s">
        <v>69</v>
      </c>
      <c r="C15" s="26">
        <f>SUM(C16:C21)</f>
        <v>26464047</v>
      </c>
      <c r="D15" s="33"/>
    </row>
    <row r="16" spans="1:4" ht="12.75">
      <c r="A16" s="22" t="s">
        <v>70</v>
      </c>
      <c r="B16" s="61" t="s">
        <v>71</v>
      </c>
      <c r="C16" s="27">
        <v>7268618</v>
      </c>
      <c r="D16" s="33"/>
    </row>
    <row r="17" spans="1:4" ht="12.75">
      <c r="A17" s="22" t="s">
        <v>72</v>
      </c>
      <c r="B17" s="61" t="s">
        <v>73</v>
      </c>
      <c r="C17" s="27">
        <v>715303</v>
      </c>
      <c r="D17" s="33"/>
    </row>
    <row r="18" spans="1:4" ht="12.75">
      <c r="A18" s="22" t="s">
        <v>74</v>
      </c>
      <c r="B18" s="61" t="s">
        <v>75</v>
      </c>
      <c r="C18" s="27">
        <v>5629454</v>
      </c>
      <c r="D18" s="33"/>
    </row>
    <row r="19" spans="1:4" ht="12.75">
      <c r="A19" s="22" t="s">
        <v>76</v>
      </c>
      <c r="B19" s="61" t="s">
        <v>77</v>
      </c>
      <c r="C19" s="27">
        <v>6262740</v>
      </c>
      <c r="D19" s="33"/>
    </row>
    <row r="20" spans="1:4" ht="25.5">
      <c r="A20" s="22" t="s">
        <v>78</v>
      </c>
      <c r="B20" s="61" t="s">
        <v>79</v>
      </c>
      <c r="C20" s="27">
        <v>1304117</v>
      </c>
      <c r="D20" s="33"/>
    </row>
    <row r="21" spans="1:4" ht="12.75">
      <c r="A21" s="22" t="s">
        <v>80</v>
      </c>
      <c r="B21" s="61" t="s">
        <v>81</v>
      </c>
      <c r="C21" s="27">
        <v>5283815</v>
      </c>
      <c r="D21" s="33"/>
    </row>
    <row r="22" spans="1:4" ht="12.75">
      <c r="A22" s="22"/>
      <c r="B22" s="41" t="s">
        <v>88</v>
      </c>
      <c r="C22" s="26">
        <f>SUM(C23:C26)</f>
        <v>13693457</v>
      </c>
      <c r="D22" s="33"/>
    </row>
    <row r="23" spans="1:4" ht="12.75">
      <c r="A23" s="22" t="s">
        <v>82</v>
      </c>
      <c r="B23" s="61" t="s">
        <v>89</v>
      </c>
      <c r="C23" s="27">
        <v>197265</v>
      </c>
      <c r="D23" s="33"/>
    </row>
    <row r="24" spans="1:4" ht="25.5">
      <c r="A24" s="22" t="s">
        <v>83</v>
      </c>
      <c r="B24" s="61" t="s">
        <v>90</v>
      </c>
      <c r="C24" s="27">
        <v>136042</v>
      </c>
      <c r="D24" s="33"/>
    </row>
    <row r="25" spans="1:4" ht="12.75">
      <c r="A25" s="22" t="s">
        <v>84</v>
      </c>
      <c r="B25" s="61" t="s">
        <v>91</v>
      </c>
      <c r="C25" s="27">
        <v>204382</v>
      </c>
      <c r="D25" s="33"/>
    </row>
    <row r="26" spans="1:4" ht="12.75">
      <c r="A26" s="22" t="s">
        <v>85</v>
      </c>
      <c r="B26" s="61" t="s">
        <v>92</v>
      </c>
      <c r="C26" s="27">
        <v>13155768</v>
      </c>
      <c r="D26" s="33"/>
    </row>
    <row r="27" spans="1:4" ht="15" customHeight="1">
      <c r="A27" s="22"/>
      <c r="B27" s="41" t="s">
        <v>94</v>
      </c>
      <c r="C27" s="26">
        <f>SUM(C28:C31)</f>
        <v>3581301</v>
      </c>
      <c r="D27" s="33"/>
    </row>
    <row r="28" spans="1:4" ht="12.75">
      <c r="A28" s="22" t="s">
        <v>93</v>
      </c>
      <c r="B28" s="61" t="s">
        <v>95</v>
      </c>
      <c r="C28" s="27">
        <v>1415629</v>
      </c>
      <c r="D28" s="33"/>
    </row>
    <row r="29" spans="1:4" ht="12.75">
      <c r="A29" s="22" t="s">
        <v>86</v>
      </c>
      <c r="B29" s="61" t="s">
        <v>96</v>
      </c>
      <c r="C29" s="27">
        <v>1138827</v>
      </c>
      <c r="D29" s="33"/>
    </row>
    <row r="30" spans="1:4" ht="12.75">
      <c r="A30" s="22" t="s">
        <v>87</v>
      </c>
      <c r="B30" s="61" t="s">
        <v>97</v>
      </c>
      <c r="C30" s="27">
        <v>759947</v>
      </c>
      <c r="D30" s="33"/>
    </row>
    <row r="31" spans="1:4" ht="12.75">
      <c r="A31" s="22" t="s">
        <v>99</v>
      </c>
      <c r="B31" s="61" t="s">
        <v>98</v>
      </c>
      <c r="C31" s="27">
        <v>266898</v>
      </c>
      <c r="D31" s="33"/>
    </row>
    <row r="32" spans="1:4" ht="12.75">
      <c r="A32" s="22"/>
      <c r="B32" s="41" t="s">
        <v>101</v>
      </c>
      <c r="C32" s="26">
        <f>SUM(C33:C34)</f>
        <v>154135</v>
      </c>
      <c r="D32" s="33"/>
    </row>
    <row r="33" spans="1:4" ht="12.75">
      <c r="A33" s="22" t="s">
        <v>100</v>
      </c>
      <c r="B33" s="61" t="s">
        <v>103</v>
      </c>
      <c r="C33" s="27">
        <v>66784</v>
      </c>
      <c r="D33" s="33"/>
    </row>
    <row r="34" spans="1:4" ht="12.75">
      <c r="A34" s="22" t="s">
        <v>102</v>
      </c>
      <c r="B34" s="61" t="s">
        <v>104</v>
      </c>
      <c r="C34" s="27">
        <v>87351</v>
      </c>
      <c r="D34" s="33"/>
    </row>
    <row r="35" spans="1:4" s="2" customFormat="1" ht="12.75">
      <c r="A35" s="37"/>
      <c r="B35" s="14" t="s">
        <v>20</v>
      </c>
      <c r="C35" s="26">
        <f>SUM(C36:C37)</f>
        <v>22164325</v>
      </c>
      <c r="D35" s="32"/>
    </row>
    <row r="36" spans="1:4" ht="12.75">
      <c r="A36" s="22" t="s">
        <v>106</v>
      </c>
      <c r="B36" s="63" t="s">
        <v>105</v>
      </c>
      <c r="C36" s="26">
        <v>9047399</v>
      </c>
      <c r="D36" s="33"/>
    </row>
    <row r="37" spans="1:4" ht="12.75">
      <c r="A37" s="22" t="s">
        <v>107</v>
      </c>
      <c r="B37" s="41" t="s">
        <v>7</v>
      </c>
      <c r="C37" s="26">
        <v>13116926</v>
      </c>
      <c r="D37" s="33"/>
    </row>
    <row r="38" spans="1:4" ht="13.5" thickBot="1">
      <c r="A38" s="38"/>
      <c r="B38" s="39" t="s">
        <v>16</v>
      </c>
      <c r="C38" s="40">
        <f>+C6+C11+C15+C22+C27+C32+C35</f>
        <v>80157305</v>
      </c>
      <c r="D38" s="35"/>
    </row>
    <row r="39" ht="15.75">
      <c r="B39" s="30"/>
    </row>
    <row r="40" ht="15.75">
      <c r="B40" s="30"/>
    </row>
    <row r="42" ht="15.75">
      <c r="B42" s="30"/>
    </row>
    <row r="43" ht="15.75">
      <c r="B43" s="30"/>
    </row>
    <row r="44" ht="15.75">
      <c r="B44" s="30"/>
    </row>
    <row r="45" spans="1:3" ht="13.5" customHeight="1">
      <c r="A45" s="28"/>
      <c r="B45" s="28"/>
      <c r="C45" s="29"/>
    </row>
    <row r="46" ht="15.75">
      <c r="B46" s="30"/>
    </row>
    <row r="47" ht="15.75">
      <c r="B47" s="30"/>
    </row>
    <row r="48" ht="15.75">
      <c r="B48" s="30"/>
    </row>
    <row r="49" ht="15.75">
      <c r="B49" s="30"/>
    </row>
    <row r="50" ht="15.75">
      <c r="B50" s="30"/>
    </row>
    <row r="51" ht="15.75">
      <c r="B51" s="30"/>
    </row>
    <row r="52" ht="15.75">
      <c r="B52" s="30"/>
    </row>
    <row r="53" spans="1:3" ht="13.5" customHeight="1">
      <c r="A53" s="28"/>
      <c r="B53" s="28"/>
      <c r="C53" s="29"/>
    </row>
    <row r="54" ht="15.75">
      <c r="B54" s="30"/>
    </row>
    <row r="55" ht="15.75">
      <c r="B55" s="30"/>
    </row>
    <row r="56" ht="15.75">
      <c r="B56" s="30"/>
    </row>
    <row r="57" ht="15.75">
      <c r="B57" s="30"/>
    </row>
    <row r="58" spans="1:3" ht="13.5" customHeight="1">
      <c r="A58" s="28"/>
      <c r="B58" s="28"/>
      <c r="C58" s="29"/>
    </row>
    <row r="59" spans="1:3" ht="13.5" customHeight="1">
      <c r="A59" s="28"/>
      <c r="B59" s="28"/>
      <c r="C59" s="29"/>
    </row>
    <row r="60" spans="1:3" ht="13.5">
      <c r="A60" s="28"/>
      <c r="B60" s="28"/>
      <c r="C60" s="29"/>
    </row>
    <row r="62" spans="1:3" ht="13.5">
      <c r="A62" s="28"/>
      <c r="B62" s="28"/>
      <c r="C62" s="28"/>
    </row>
  </sheetData>
  <mergeCells count="1">
    <mergeCell ref="A1:C1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40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1415629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439821</v>
      </c>
    </row>
    <row r="7" spans="1:2" ht="12.75">
      <c r="A7" s="54" t="s">
        <v>12</v>
      </c>
      <c r="B7" s="48">
        <v>975808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1415629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E10" sqref="E1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41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1138827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159169</v>
      </c>
    </row>
    <row r="7" spans="1:2" ht="12.75">
      <c r="A7" s="54" t="s">
        <v>12</v>
      </c>
      <c r="B7" s="48">
        <v>979658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1138827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42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759947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70545</v>
      </c>
    </row>
    <row r="7" spans="1:2" ht="12.75">
      <c r="A7" s="54" t="s">
        <v>12</v>
      </c>
      <c r="B7" s="48">
        <v>689402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759947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F27" sqref="F27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43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266898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70545</v>
      </c>
    </row>
    <row r="7" spans="1:2" ht="12.75">
      <c r="A7" s="54" t="s">
        <v>12</v>
      </c>
      <c r="B7" s="48">
        <v>196353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266898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44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66784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56434</v>
      </c>
    </row>
    <row r="7" spans="1:2" ht="12.75">
      <c r="A7" s="54" t="s">
        <v>12</v>
      </c>
      <c r="B7" s="48">
        <v>10350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66784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45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87351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28217</v>
      </c>
    </row>
    <row r="7" spans="1:2" ht="12.75">
      <c r="A7" s="54" t="s">
        <v>12</v>
      </c>
      <c r="B7" s="48">
        <v>59134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87351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0" sqref="B20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46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9047399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2547399</v>
      </c>
    </row>
    <row r="7" spans="1:2" ht="12.75">
      <c r="A7" s="54" t="s">
        <v>12</v>
      </c>
      <c r="B7" s="48">
        <v>6500000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9047399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L16" sqref="L16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47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13116926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6497677</v>
      </c>
    </row>
    <row r="7" spans="1:2" ht="12.75">
      <c r="A7" s="54" t="s">
        <v>12</v>
      </c>
      <c r="B7" s="48">
        <v>6477749</v>
      </c>
    </row>
    <row r="8" spans="1:2" ht="12.75">
      <c r="A8" s="54" t="s">
        <v>13</v>
      </c>
      <c r="B8" s="48">
        <v>141500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13116926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13" sqref="C13"/>
    </sheetView>
  </sheetViews>
  <sheetFormatPr defaultColWidth="9.140625" defaultRowHeight="12.75"/>
  <cols>
    <col min="1" max="1" width="71.8515625" style="0" customWidth="1"/>
    <col min="2" max="2" width="13.8515625" style="0" customWidth="1"/>
  </cols>
  <sheetData>
    <row r="1" spans="1:2" ht="15.75" thickBot="1">
      <c r="A1" s="42" t="s">
        <v>108</v>
      </c>
      <c r="B1" s="43"/>
    </row>
    <row r="2" spans="1:2" ht="42.75" customHeight="1">
      <c r="A2" s="65" t="s">
        <v>112</v>
      </c>
      <c r="B2" s="50" t="s">
        <v>22</v>
      </c>
    </row>
    <row r="3" spans="1:2" ht="13.5" thickBot="1">
      <c r="A3" s="51" t="s">
        <v>21</v>
      </c>
      <c r="B3" s="45" t="s">
        <v>3</v>
      </c>
    </row>
    <row r="4" spans="1:2" ht="12.75">
      <c r="A4" s="52" t="s">
        <v>9</v>
      </c>
      <c r="B4" s="46">
        <f>+B6+B7+B8</f>
        <v>70127305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f>+'прог-1'!B6+'прог-2'!B6+'прог-3'!B6+'прог-4'!B6+'прог-5'!B6+'прог-6'!B6+'прог-7'!B6+'прог-8'!B6+'прог-9'!B6+'прог-10'!B6+'прог-11'!B6+'прог-12'!B6+'прог-13'!B6+'прог-14'!B6+'прог-15'!B6+'прог-16'!B6+'прог-17'!B6+'прог-18'!B6+'прог-19'!B6+'прог-20'!B6+'прог-21'!B6+'прог-22'!B6+'прог-23'!B6+'прог-24'!B6+'прог-25'!B6</f>
        <v>33495444</v>
      </c>
    </row>
    <row r="7" spans="1:2" ht="12.75">
      <c r="A7" s="54" t="s">
        <v>12</v>
      </c>
      <c r="B7" s="48">
        <f>+'прог-1'!B7+'прог-2'!B7+'прог-3'!B7+'прог-4'!B7+'прог-5'!B7+'прог-6'!B7+'прог-7'!B7+'прог-8'!B7+'прог-9'!B7+'прог-10'!B7+'прог-11'!B7+'прог-12'!B7+'прог-13'!B7+'прог-14'!B7+'прог-15'!B7+'прог-16'!B7+'прог-17'!B7+'прог-18'!B7+'прог-19'!B7+'прог-20'!B7+'прог-21'!B7+'прог-22'!B7+'прог-23'!B7+'прог-24'!B7+'прог-25'!B7</f>
        <v>33161861</v>
      </c>
    </row>
    <row r="8" spans="1:2" ht="12.75">
      <c r="A8" s="54" t="s">
        <v>13</v>
      </c>
      <c r="B8" s="48">
        <f>+'прог-1'!B8+'прог-2'!B8+'прог-3'!B8+'прог-4'!B8+'прог-5'!B8+'прог-6'!B8+'прог-7'!B8+'прог-8'!B8+'прог-9'!B8+'прог-10'!B8+'прог-11'!B8+'прог-12'!B8+'прог-13'!B8+'прог-14'!B8+'прог-15'!B8+'прог-16'!B8+'прог-17'!B8+'прог-18'!B8+'прог-19'!B8+'прог-20'!B8+'прог-21'!B8+'прог-22'!B8+'прог-23'!B8+'прог-24'!B8+'прог-25'!B8</f>
        <v>3470000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10030000</v>
      </c>
    </row>
    <row r="11" spans="1:2" ht="12.75">
      <c r="A11" s="53" t="s">
        <v>10</v>
      </c>
      <c r="B11" s="47"/>
    </row>
    <row r="12" spans="1:2" ht="12.75">
      <c r="A12" s="54" t="s">
        <v>113</v>
      </c>
      <c r="B12" s="48">
        <f>+'прог-1'!B12+'прог-2'!B12+'прог-3'!B12+'прог-4'!B12+'прог-5'!B12+'прог-6'!B12+'прог-7'!B12+'прог-8'!B12+'прог-9'!B12+'прог-10'!B12+'прог-11'!B12+'прог-12'!B12+'прог-13'!B12+'прог-14'!B12+'прог-15'!B12+'прог-16'!B12+'прог-17'!B12+'прог-18'!B12+'прог-19'!B12+'прог-20'!B12+'прог-21'!B12+'прог-22'!B12+'прог-23'!B12+'прог-24'!B12+'прог-25'!B12</f>
        <v>8600000</v>
      </c>
    </row>
    <row r="13" spans="1:2" ht="24">
      <c r="A13" s="54" t="s">
        <v>114</v>
      </c>
      <c r="B13" s="48">
        <f>+'прог-1'!B13+'прог-2'!B13+'прог-3'!B13+'прог-4'!B13+'прог-5'!B13+'прог-6'!B13+'прог-7'!B13+'прог-8'!B13+'прог-9'!B13+'прог-10'!B13+'прог-11'!B13+'прог-12'!B13+'прог-13'!B13+'прог-14'!B13+'прог-15'!B13+'прог-16'!B13+'прог-17'!B13+'прог-18'!B13+'прог-19'!B13+'прог-20'!B13+'прог-21'!B13+'прог-22'!B13+'прог-23'!B13+'прог-24'!B13+'прог-25'!B13</f>
        <v>1430000</v>
      </c>
    </row>
    <row r="14" spans="1:2" ht="12.75">
      <c r="A14" s="57"/>
      <c r="B14" s="48">
        <f>+'прог-1'!B14+'прог-2'!B14+'прог-3'!B14+'прог-4'!B14+'прог-5'!B14+'прог-6'!B14+'прог-7'!B14+'прог-8'!B14+'прог-9'!B14+'прог-10'!B14+'прог-11'!B14+'прог-12'!B14+'прог-13'!B14+'прог-14'!B14+'прог-15'!B14+'прог-16'!B14+'прог-17'!B14+'прог-18'!B14+'прог-19'!B14+'прог-20'!B14+'прог-21'!B14+'прог-22'!B14+'прог-23'!B14+'прог-24'!B14+'прог-25'!B14</f>
        <v>0</v>
      </c>
    </row>
    <row r="15" spans="1:2" ht="12.75">
      <c r="A15" s="57"/>
      <c r="B15" s="48">
        <f>+'прог-1'!B15+'прог-2'!B15+'прог-3'!B15+'прог-4'!B15+'прог-5'!B15+'прог-6'!B15+'прог-7'!B15+'прог-8'!B15+'прог-9'!B15+'прог-10'!B15+'прог-11'!B15+'прог-12'!B15+'прог-13'!B15+'прог-14'!B15+'прог-15'!B15+'прог-16'!B15+'прог-17'!B15+'прог-18'!B15+'прог-19'!B15+'прог-20'!B15+'прог-21'!B15+'прог-22'!B15+'прог-23'!B15+'прог-24'!B15+'прог-25'!B15</f>
        <v>0</v>
      </c>
    </row>
    <row r="16" spans="1:2" ht="12.75">
      <c r="A16" s="57"/>
      <c r="B16" s="48">
        <f>+'прог-1'!B16+'прог-2'!B16+'прог-3'!B16+'прог-4'!B16+'прог-5'!B16+'прог-6'!B16+'прог-7'!B16+'прог-8'!B16+'прог-9'!B16+'прог-10'!B16+'прог-11'!B16+'прог-12'!B16+'прог-13'!B16+'прог-14'!B16+'прог-15'!B16+'прог-16'!B16+'прог-17'!B16+'прог-18'!B16+'прог-19'!B16+'прог-20'!B16+'прог-21'!B16+'прог-22'!B16+'прог-23'!B16+'прог-24'!B16+'прог-25'!B16</f>
        <v>0</v>
      </c>
    </row>
    <row r="17" spans="1:2" ht="12.75">
      <c r="A17" s="57"/>
      <c r="B17" s="48">
        <f>+'прог-1'!B17+'прог-2'!B17+'прог-3'!B17+'прог-4'!B17+'прог-5'!B17+'прог-6'!B17+'прог-7'!B17+'прог-8'!B17+'прог-9'!B17+'прог-10'!B17+'прог-11'!B17+'прог-12'!B17+'прог-13'!B17+'прог-14'!B17+'прог-15'!B17+'прог-16'!B17+'прог-17'!B17+'прог-18'!B17+'прог-19'!B17+'прог-20'!B17+'прог-21'!B17+'прог-22'!B17+'прог-23'!B17+'прог-24'!B17+'прог-25'!B17</f>
        <v>0</v>
      </c>
    </row>
    <row r="18" spans="1:2" ht="12.75">
      <c r="A18" s="56"/>
      <c r="B18" s="47"/>
    </row>
    <row r="19" spans="1:2" ht="12.75">
      <c r="A19" s="56" t="s">
        <v>15</v>
      </c>
      <c r="B19" s="47">
        <f>+B4+B10</f>
        <v>80157305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32" sqref="A32"/>
    </sheetView>
  </sheetViews>
  <sheetFormatPr defaultColWidth="9.140625" defaultRowHeight="12.75"/>
  <cols>
    <col min="1" max="1" width="77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60" t="s">
        <v>23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108231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78411</v>
      </c>
    </row>
    <row r="7" spans="1:2" ht="12.75">
      <c r="A7" s="54" t="s">
        <v>12</v>
      </c>
      <c r="B7" s="48">
        <v>29820</v>
      </c>
    </row>
    <row r="8" spans="1:2" ht="12.75">
      <c r="A8" s="54" t="s">
        <v>13</v>
      </c>
      <c r="B8" s="48">
        <v>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4700000</v>
      </c>
    </row>
    <row r="11" spans="1:2" ht="12.75">
      <c r="A11" s="53" t="s">
        <v>10</v>
      </c>
      <c r="B11" s="47"/>
    </row>
    <row r="12" spans="1:2" ht="12.75">
      <c r="A12" s="54" t="s">
        <v>109</v>
      </c>
      <c r="B12" s="48">
        <v>4700000</v>
      </c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4808231</v>
      </c>
    </row>
    <row r="20" spans="1:2" ht="13.5" thickBot="1">
      <c r="A20" s="58"/>
      <c r="B20" s="49"/>
    </row>
  </sheetData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B1">
      <selection activeCell="A27" sqref="A27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60" t="s">
        <v>24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115378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84778</v>
      </c>
    </row>
    <row r="7" spans="1:2" ht="12.75">
      <c r="A7" s="54" t="s">
        <v>12</v>
      </c>
      <c r="B7" s="48">
        <v>30600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3400000</v>
      </c>
    </row>
    <row r="11" spans="1:2" ht="12.75">
      <c r="A11" s="53" t="s">
        <v>10</v>
      </c>
      <c r="B11" s="48"/>
    </row>
    <row r="12" spans="1:2" ht="12.75">
      <c r="A12" s="54" t="s">
        <v>110</v>
      </c>
      <c r="B12" s="48">
        <v>3400000</v>
      </c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3515378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2" sqref="A12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60" t="s">
        <v>25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2745881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42381</v>
      </c>
    </row>
    <row r="7" spans="1:2" ht="12.75">
      <c r="A7" s="54" t="s">
        <v>12</v>
      </c>
      <c r="B7" s="48">
        <v>25000</v>
      </c>
    </row>
    <row r="8" spans="1:2" ht="12.75">
      <c r="A8" s="54" t="s">
        <v>13</v>
      </c>
      <c r="B8" s="48">
        <v>2678500</v>
      </c>
    </row>
    <row r="9" spans="1:2" ht="12.75">
      <c r="A9" s="55"/>
      <c r="B9" s="48"/>
    </row>
    <row r="10" spans="1:2" ht="12.75">
      <c r="A10" s="56" t="s">
        <v>14</v>
      </c>
      <c r="B10" s="47">
        <f>SUM(B12:B17)</f>
        <v>500000</v>
      </c>
    </row>
    <row r="11" spans="1:2" ht="12.75">
      <c r="A11" s="53" t="s">
        <v>10</v>
      </c>
      <c r="B11" s="47"/>
    </row>
    <row r="12" spans="1:2" ht="12.75">
      <c r="A12" s="54" t="s">
        <v>111</v>
      </c>
      <c r="B12" s="48">
        <v>500000</v>
      </c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3245881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34" sqref="A34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60" t="s">
        <v>26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0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/>
    </row>
    <row r="7" spans="1:2" ht="12.75">
      <c r="A7" s="54" t="s">
        <v>12</v>
      </c>
      <c r="B7" s="48"/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v>0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8" sqref="B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27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430597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342053</v>
      </c>
    </row>
    <row r="7" spans="1:2" ht="12.75">
      <c r="A7" s="54" t="s">
        <v>12</v>
      </c>
      <c r="B7" s="48">
        <v>88544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430597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9" sqref="A9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28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0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/>
    </row>
    <row r="7" spans="1:2" ht="12.75">
      <c r="A7" s="54" t="s">
        <v>12</v>
      </c>
      <c r="B7" s="48"/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v>0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C8" sqref="C8"/>
    </sheetView>
  </sheetViews>
  <sheetFormatPr defaultColWidth="9.140625" defaultRowHeight="12.75"/>
  <cols>
    <col min="1" max="1" width="72.28125" style="0" customWidth="1"/>
    <col min="2" max="2" width="14.28125" style="0" customWidth="1"/>
  </cols>
  <sheetData>
    <row r="1" spans="1:2" ht="15.75" thickBot="1">
      <c r="A1" s="44"/>
      <c r="B1" s="43"/>
    </row>
    <row r="2" spans="1:2" ht="42.75" customHeight="1">
      <c r="A2" s="59" t="s">
        <v>29</v>
      </c>
      <c r="B2" s="50" t="s">
        <v>22</v>
      </c>
    </row>
    <row r="3" spans="1:2" ht="13.5" thickBot="1">
      <c r="A3" s="51" t="s">
        <v>8</v>
      </c>
      <c r="B3" s="45" t="s">
        <v>3</v>
      </c>
    </row>
    <row r="4" spans="1:2" ht="12.75">
      <c r="A4" s="52" t="s">
        <v>9</v>
      </c>
      <c r="B4" s="46">
        <f>SUM(B6:B8)</f>
        <v>2099953</v>
      </c>
    </row>
    <row r="5" spans="1:2" ht="12.75">
      <c r="A5" s="53" t="s">
        <v>10</v>
      </c>
      <c r="B5" s="47"/>
    </row>
    <row r="6" spans="1:2" ht="12.75">
      <c r="A6" s="54" t="s">
        <v>11</v>
      </c>
      <c r="B6" s="48">
        <v>1170053</v>
      </c>
    </row>
    <row r="7" spans="1:2" ht="12.75">
      <c r="A7" s="54" t="s">
        <v>12</v>
      </c>
      <c r="B7" s="48">
        <v>929900</v>
      </c>
    </row>
    <row r="8" spans="1:2" ht="12.75">
      <c r="A8" s="54" t="s">
        <v>13</v>
      </c>
      <c r="B8" s="48"/>
    </row>
    <row r="9" spans="1:2" ht="12.75">
      <c r="A9" s="55"/>
      <c r="B9" s="48"/>
    </row>
    <row r="10" spans="1:2" ht="12.75">
      <c r="A10" s="56" t="s">
        <v>14</v>
      </c>
      <c r="B10" s="47">
        <f>SUM(B12:B17)</f>
        <v>0</v>
      </c>
    </row>
    <row r="11" spans="1:2" ht="12.75">
      <c r="A11" s="53" t="s">
        <v>10</v>
      </c>
      <c r="B11" s="47"/>
    </row>
    <row r="12" spans="1:2" ht="12.75">
      <c r="A12" s="57"/>
      <c r="B12" s="47"/>
    </row>
    <row r="13" spans="1:2" ht="12.75">
      <c r="A13" s="57"/>
      <c r="B13" s="47"/>
    </row>
    <row r="14" spans="1:2" ht="12.75">
      <c r="A14" s="57"/>
      <c r="B14" s="47"/>
    </row>
    <row r="15" spans="1:2" ht="12.75">
      <c r="A15" s="57"/>
      <c r="B15" s="47"/>
    </row>
    <row r="16" spans="1:2" ht="12.75">
      <c r="A16" s="57"/>
      <c r="B16" s="47"/>
    </row>
    <row r="17" spans="1:2" ht="12.75">
      <c r="A17" s="57"/>
      <c r="B17" s="47"/>
    </row>
    <row r="18" spans="1:2" ht="12.75">
      <c r="A18" s="56"/>
      <c r="B18" s="47"/>
    </row>
    <row r="19" spans="1:2" ht="12.75">
      <c r="A19" s="56" t="s">
        <v>15</v>
      </c>
      <c r="B19" s="47">
        <f>B4+B10</f>
        <v>2099953</v>
      </c>
    </row>
    <row r="20" spans="1:2" ht="13.5" thickBot="1">
      <c r="A20" s="58"/>
      <c r="B20" s="4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TzMikov</dc:creator>
  <cp:keywords/>
  <dc:description/>
  <cp:lastModifiedBy>MMarinova</cp:lastModifiedBy>
  <cp:lastPrinted>2009-12-22T11:53:02Z</cp:lastPrinted>
  <dcterms:created xsi:type="dcterms:W3CDTF">2007-01-15T10:46:35Z</dcterms:created>
  <dcterms:modified xsi:type="dcterms:W3CDTF">2010-01-15T12:26:45Z</dcterms:modified>
  <cp:category/>
  <cp:version/>
  <cp:contentType/>
  <cp:contentStatus/>
</cp:coreProperties>
</file>